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workbookAlgorithmName="SHA-512" workbookHashValue="mbGx3kHYwdmdv4ojYA5Mwa/NJl3FSgRsZWm/MQUA0Z/WBLt01Rk8eBXQJ5zWTP1A23otpnXP6r2UWSNgYyp6zw==" workbookSaltValue="LQiyKNyobXvpk7Bj1ggeTA==" workbookSpinCount="100000" lockStructure="1"/>
  <bookViews>
    <workbookView xWindow="0" yWindow="0" windowWidth="28800" windowHeight="12225" firstSheet="2" activeTab="8"/>
  </bookViews>
  <sheets>
    <sheet name="Знание" sheetId="2" r:id="rId1"/>
    <sheet name="Здоровье" sheetId="1" r:id="rId2"/>
    <sheet name="Творчество" sheetId="3" r:id="rId3"/>
    <sheet name="Воспитание" sheetId="4" r:id="rId4"/>
    <sheet name="Профориентация" sheetId="5" r:id="rId5"/>
    <sheet name="Учитель. Школьная команда" sheetId="7" r:id="rId6"/>
    <sheet name="Школьный климат" sheetId="8" r:id="rId7"/>
    <sheet name="Образовательная среда" sheetId="9" r:id="rId8"/>
    <sheet name="Результаты" sheetId="6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5" l="1"/>
  <c r="D41" i="8" l="1"/>
  <c r="B8" i="6" s="1"/>
  <c r="D57" i="7" l="1"/>
  <c r="B7" i="6" s="1"/>
  <c r="B6" i="6" l="1"/>
  <c r="D51" i="3"/>
  <c r="B4" i="6" s="1"/>
  <c r="D39" i="1"/>
  <c r="B3" i="6" s="1"/>
  <c r="D45" i="4"/>
  <c r="B5" i="6" s="1"/>
  <c r="D89" i="2" l="1"/>
  <c r="B2" i="6" s="1"/>
  <c r="D42" i="9"/>
  <c r="B9" i="6" s="1"/>
</calcChain>
</file>

<file path=xl/sharedStrings.xml><?xml version="1.0" encoding="utf-8"?>
<sst xmlns="http://schemas.openxmlformats.org/spreadsheetml/2006/main" count="517" uniqueCount="356">
  <si>
    <t>Магистральное направление «Знание»</t>
  </si>
  <si>
    <t>Позиция оценивания</t>
  </si>
  <si>
    <t>Параметры оценивания</t>
  </si>
  <si>
    <t>Ваш ответ</t>
  </si>
  <si>
    <t>Образовательный  процесс</t>
  </si>
  <si>
    <t>Реализация учебно- исследовательской и проектной деятельности («критический» показатель)</t>
  </si>
  <si>
    <t>обучающиеся не участвуют в реализации проектной и/или исследовательской деятельности</t>
  </si>
  <si>
    <t>обучающиеся участвуют в реализации проектной и/или исследовательской деятельности</t>
  </si>
  <si>
    <t>Реализация учебных планов одного или нескольких профилей обучения и (или) индивидуальных учебных планов («критический» показатель)</t>
  </si>
  <si>
    <t>не реализуется профильное обучение</t>
  </si>
  <si>
    <t>реализация 1 профиля или 1 индивидуального учебного плана</t>
  </si>
  <si>
    <t>реализация не менее 2 профилей или нескольких различных индивидуальных учебных планов</t>
  </si>
  <si>
    <t>реализация не менее 2 профилей и нескольких различных индивидуальных учебных планов</t>
  </si>
  <si>
    <t>Реализация федеральных рабочих программ по учебным предметам (1‒11 классы) («критический» показатель) (с 1 сентября 2023 года)</t>
  </si>
  <si>
    <t>не реализуется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</si>
  <si>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</si>
  <si>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Обеспеченность учебниками и учебными пособиями</t>
  </si>
  <si>
    <t>не обеспечено учебниками в полном объеме</t>
  </si>
  <si>
    <t>обеспечено учебниками в полном объеме</t>
  </si>
  <si>
    <t>обеспечено учебниками и учебными пособиями в полном объеме</t>
  </si>
  <si>
    <t>Применение электронных образовательных ресурсов из федерального перечня</t>
  </si>
  <si>
    <t>не предусмотрено</t>
  </si>
  <si>
    <t>предусмотрено</t>
  </si>
  <si>
    <t>Углубленное изучение отдельных предметов</t>
  </si>
  <si>
    <t>не реализуется углубленное изучение отдельных предметов</t>
  </si>
  <si>
    <t>углубленное изучение одного или более предметов реализуется не менее чем в одном классе одной из параллелей со 2 по 9 класс</t>
  </si>
  <si>
    <t>углубленное изучение одного или более предметов реализуется не менее чем в одном классе в двух параллелях со 2 по 9 класс</t>
  </si>
  <si>
    <t>углубленное изучение одного или более предметов реализуется не менее чем в одном классе в трех и более параллелях со 2 по 9 класс</t>
  </si>
  <si>
    <t>Функционирование объективной внутренней системы оценки качества образования</t>
  </si>
  <si>
    <t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</t>
  </si>
  <si>
    <t>нет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</si>
  <si>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</si>
  <si>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Реализация и соблюдение требований локального акта, регламентирующего внутреннюю систему оценки качества образования («критический» показатель)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</si>
  <si>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</si>
  <si>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</si>
  <si>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да</t>
  </si>
  <si>
    <t>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</t>
  </si>
  <si>
    <t>наличие выпускников 11 класса, получивших медаль «За особые успехи в учении», которые набрали по одному из предметов ЕГЭ менее 70 баллов</t>
  </si>
  <si>
    <t>отсутствие выпускников 11 класса, получивших медаль «За особые успехи в учении», которые набрали по одному из предметов ЕГЭ менее 70 баллов</t>
  </si>
  <si>
    <t>Образовательная организация не входит в перечень образовательных организаций с признаками необъективных результатов</t>
  </si>
  <si>
    <t>образовательная организация входит в перечень образовательных организаций с признаками необъективных  результатов</t>
  </si>
  <si>
    <t>образовательная организация не входит в переченьобразовательных организаций с признаками необъективных результатов по итогам предыдущего учебного года</t>
  </si>
  <si>
    <t>образовательная организация не входит в перечень образовательных организаций с признаками необъективных результатов по итогам двух предыдущих учебных годов</t>
  </si>
  <si>
    <t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</si>
  <si>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наличие выпускников 9 класса,  не получивших аттестаты об основном общем образовании</t>
  </si>
  <si>
    <t>отсутствие выпускников 9 класса, не получивших аттестаты об основном общем образовании</t>
  </si>
  <si>
    <t>Отсутствие выпускников 11 класса, не получивших  аттестаты о среднем общем образовании, в общей численности выпускников 11 класса (за предыдущий учебный год)</t>
  </si>
  <si>
    <t>наличие выпускников 11 класса, не получивших аттестаты о среднем общем образовании</t>
  </si>
  <si>
    <t>отсутствие выпускников 11 класса, не получивших аттестаты о среднем общем образовании</t>
  </si>
  <si>
    <t>Обеспечение удовлетворения образовательных интересов и потребностей обучающихся</t>
  </si>
  <si>
    <t>Реализация рабочих программ курсов внеурочной деятельности, в том числе курса «Разговоры о важном» («критический» показатель)</t>
  </si>
  <si>
    <t>обучающимся обеспечено менее 3 часов еженедельных занятий внеурочной деятельностью</t>
  </si>
  <si>
    <t>обучающимся обеспечено 3‒4 часа еженедельных занятий внеурочной деятельностью</t>
  </si>
  <si>
    <t>обучающимся обеспечено не менее 5‒9 часов еженедельных занятий внеурочной деятельностью</t>
  </si>
  <si>
    <t>обучающимся обеспечено 10 часов еженедельных занятий внеурочной деятельностью</t>
  </si>
  <si>
    <t>Участие обучающихся во Всероссийской олимпиаде школьников</t>
  </si>
  <si>
    <t>отсутствие</t>
  </si>
  <si>
    <t>участие в муниципальном этапе</t>
  </si>
  <si>
    <t>участие в региональном этапе</t>
  </si>
  <si>
    <t>участие в заключительном этапе</t>
  </si>
  <si>
    <t>Наличие победителей и призеров этапов Всероссийской олимпиады школьников</t>
  </si>
  <si>
    <t>наличие победителей и (или) призеров муниципального этапа Всероссийской олимпиады школьников</t>
  </si>
  <si>
    <t>наличие победителей и (или) призеров регионального этапа Всероссийской олимпиады школьников</t>
  </si>
  <si>
    <t>наличие победителей и (или) призеров заключительного этапа Всероссийской олимпиады школьников</t>
  </si>
  <si>
    <t>Сетевая форма реализации общеобразовательных программ (наличие договора(-ов) о сетевой форме реализации общеобразовательных программ; наличие общеобразовательных программ, реализуемых в сетевой форме)</t>
  </si>
  <si>
    <t>не осуществляется сетевая форма реализации общеобразовательных программ</t>
  </si>
  <si>
    <t>осуществляется сетевая форма реализации общеобразовательных программ</t>
  </si>
  <si>
    <t>Обеспечение условий для организации образования обучающихся с ограниченными возможностями здоровья (далее – ОВЗ), с инвалидностью</t>
  </si>
  <si>
    <t>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</si>
  <si>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>отсутствие или в процессе разработки</t>
  </si>
  <si>
    <t>разработана, готовы приступить к реализации</t>
  </si>
  <si>
    <t>реализация в течение 1 года и менее</t>
  </si>
  <si>
    <t>реализация в течение 2 и более лет</t>
  </si>
  <si>
    <t>Разработанность локальных актов (далее ‒ ЛА) в части организации образования обучающихся с ОВЗ, с инвалидностью</t>
  </si>
  <si>
    <t>отсутствие отдельных ЛА и отсутствие указания в общих ЛА на особенности организации образования обучающихся с ОВЗ, с инвалидностью</t>
  </si>
  <si>
    <t>разработаны отдельные ЛА, или есть указание в общих ЛА на особенности организации образования обучающихся с ОВЗ, с инвалидностью по отдельным вопросам (не охватывает все вопросы организации образования обучающихся с ОВЗ, с инвалидностью)</t>
  </si>
  <si>
    <t>разработаны отдельные ЛА, или есть указание в общих ЛА на особенности организации образования обучающихся с ОВЗ, с инвалидностью по всем вопросам</t>
  </si>
  <si>
    <t>Кадровое обеспечение оказания психолого- педагогической и технической помощи обучающимся с ОВЗ, с инвалидностью</t>
  </si>
  <si>
    <t>не обеспечено</t>
  </si>
  <si>
    <t>обеспечено частично</t>
  </si>
  <si>
    <t>обеспечено полностью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</si>
  <si>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</si>
  <si>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>не разработаны адаптированные основные общеобразовательные  программы</t>
  </si>
  <si>
    <t>разработаны адаптированные основные общеобразовательные программы</t>
  </si>
  <si>
    <t>разработаны адаптированные основные общеобразовательные программы и адаптированные дополнительные общеобразовательные программы</t>
  </si>
  <si>
    <t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</si>
  <si>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данное направление деятельности не организовано</t>
  </si>
  <si>
    <t>отдельные публикации на официальном сайте общеобразовательной организации</t>
  </si>
  <si>
    <t>информационный блок на официальном сайте общеобразовательной организации (информация не обновляется или обновляется редко)</t>
  </si>
  <si>
    <t>информационный блок на официальном сайте общеобразовательной организации с регулярно обновляемой информацией</t>
  </si>
  <si>
    <t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</t>
  </si>
  <si>
    <t>обеспечено учебниками и учебными пособиями, в том числе специальными дидактическими материалами для обучающихся с ОВЗ, разработанными педагогами общеобразовательной организации</t>
  </si>
  <si>
    <t>Наличие специальных технических средств обучения (далее ‒ ТСО) индивидуального и коллективного пользования (при наличии в общеобразовательной организации обучающихся с ОВЗ, с инвалидностью)</t>
  </si>
  <si>
    <t>отсутствие оснащенных ТСО рабочих мест и классов для обучающихся с ОВЗ, с инвалидностью</t>
  </si>
  <si>
    <t>оснащены ТСО отдельные рабочие места для обучающихся с ОВЗ, с инвалидностью</t>
  </si>
  <si>
    <t>оснащены ТСО отдельные классы для обучающихся с ОВЗ, с инвалидностью</t>
  </si>
  <si>
    <t>оснащены ТСО как отдельные рабочие места, так и отдельные классы для обучающихся с ОВЗ, с инвалидностью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</si>
  <si>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 наличии обучающихся с ОВЗ, с инвалидностью)</t>
  </si>
  <si>
    <t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</t>
  </si>
  <si>
    <t>менее 50% педагогических работников прошли обучение (за три последних года)</t>
  </si>
  <si>
    <t>не менее 50% педагогических работников прошли обучение (за три последних года)</t>
  </si>
  <si>
    <t>не менее 80% педагогических работников прошли обучение (за три последних года)</t>
  </si>
  <si>
    <t>100% педагогических работников прошли обучение (за три последних года)</t>
  </si>
  <si>
    <t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</t>
  </si>
  <si>
    <t>не проводится</t>
  </si>
  <si>
    <t>проводится эпизодически (отдельные мероприятия)</t>
  </si>
  <si>
    <t>системная работа (цикл мероприятий)</t>
  </si>
  <si>
    <t>Общая сумма баллов</t>
  </si>
  <si>
    <t>Магистральное направление «Здоровье»</t>
  </si>
  <si>
    <t>Здоровьесберегающая среда</t>
  </si>
  <si>
    <t>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</t>
  </si>
  <si>
    <t xml:space="preserve">100% обучающихся  начальных классов 
обеспечены горячим  питанием
</t>
  </si>
  <si>
    <t>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средств. («критический» показатель)</t>
  </si>
  <si>
    <t>наличие общешкольной программы работы по противодействию и профилактике вредных привычек</t>
  </si>
  <si>
    <t>Количество школьных просветительских мероприятий по ЗОЖ, по профилактике курения табака, употребления алкоголя и наркотических средств</t>
  </si>
  <si>
    <t>не осуществляется</t>
  </si>
  <si>
    <t>1‒2 мероприятия за учебный год</t>
  </si>
  <si>
    <t>3‒5 мероприятий за учебный год</t>
  </si>
  <si>
    <t>более 5 мероприятий за учебный год</t>
  </si>
  <si>
    <t>Реализация программы здоровьесбережения</t>
  </si>
  <si>
    <t>наличие отдельных программ здоровьесбережения (в рамках предметного блока, у отдельных преподавателей) и их полноценная реализация</t>
  </si>
  <si>
    <t>наличие общешкольной программы здоровьесбережения и ее полноценная реализация</t>
  </si>
  <si>
    <t>Создание условий для занятий физической культурой и спортом</t>
  </si>
  <si>
    <t>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</t>
  </si>
  <si>
    <t>Диверсификация деятельности школьных спортивных клубов (далее – ШСК) (по видам спорта)</t>
  </si>
  <si>
    <t>отсутствие ШСК</t>
  </si>
  <si>
    <t>от 1 до 4 видов спорта в ШСК</t>
  </si>
  <si>
    <t>от 5 до 9 видов спорта в ШСК</t>
  </si>
  <si>
    <t>10 и более видов спорта в ШСК</t>
  </si>
  <si>
    <t>Наличие дополнительных образовательных услуг в области физической культуры и спорта; доля обучающихся, постоянно посещающих занятия</t>
  </si>
  <si>
    <t>отсутствие дополнительных образовательных услуг в области физической культуры и спорта, или менее 10% обучающихся постоянно посещают занятия</t>
  </si>
  <si>
    <t>от 10% до 19% обучающихся постоянно посещают занятия</t>
  </si>
  <si>
    <t>от 20% до 29% обучающихся постоянно посещают занятия</t>
  </si>
  <si>
    <t>30% и более обучающихся постоянно посещают занятия</t>
  </si>
  <si>
    <t>Участие обучающихся в массовых физкультурно- 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</t>
  </si>
  <si>
    <t>участие обучающихся в спортивных мероприятиях на школьном уровне</t>
  </si>
  <si>
    <t>участие обучающихся в спортивных мероприятиях на муниципальном уровне</t>
  </si>
  <si>
    <t>участие обучающихся в спортивных мероприятиях на региональном и (или) всероссийском уровнях</t>
  </si>
  <si>
    <t>Наличие победителей и призеров спортивных соревнований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</t>
  </si>
  <si>
    <t>наличие победителей и (или) призеров на муниципальном уровне</t>
  </si>
  <si>
    <t>наличие победителей и (или) призеров на региональном и (или) всероссийском уровне</t>
  </si>
  <si>
    <t>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</t>
  </si>
  <si>
    <t>отсутствие обучающихся, имеющих знак отличия ВФСК «ГТО», подтвержденный удостоверением</t>
  </si>
  <si>
    <t>менее 10% обучающихся, имеющих знак отличия ВФСК «ГТО», подтвержденный удостоверением</t>
  </si>
  <si>
    <t>от 10% до 29% обучающихся, имеющих знак отличия ВФСК «ГТО», подтвержденный удостоверением</t>
  </si>
  <si>
    <t>30% и более обучающихся, имеющих знак отличия ВФСК «ГТО», подтвержденный удостоверением</t>
  </si>
  <si>
    <t>Магистральное направление «Творчество»</t>
  </si>
  <si>
    <t>Развитие талантов</t>
  </si>
  <si>
    <t>Доля обучающихся, охваченных дополнительным образованием в общей численности обучающихся («критический» показатель)</t>
  </si>
  <si>
    <t>менее 10% обучающихся</t>
  </si>
  <si>
    <t>от 10% до 49% обучающихся</t>
  </si>
  <si>
    <t>от 50% до 76% обучающихся</t>
  </si>
  <si>
    <t>77% и более обучающихся</t>
  </si>
  <si>
    <t>Реализация дополнительных общеобразовательных программ</t>
  </si>
  <si>
    <t>отсутствие программ или программы по 1‒2 направленностям</t>
  </si>
  <si>
    <t>программы разработаны и реализуются по 3 направленностям</t>
  </si>
  <si>
    <t>программы разработаны и реализуются по 4 направленностям</t>
  </si>
  <si>
    <t>программы разработаны и реализуются по 6 направленностям</t>
  </si>
  <si>
    <t>Наличие технологических кружков на базе общеобразовательной организации и/или в рамках сетевого взаимодействия</t>
  </si>
  <si>
    <t>1 технологический кружок</t>
  </si>
  <si>
    <t>2 технологических кружка</t>
  </si>
  <si>
    <t>3 и более технологических кружка</t>
  </si>
  <si>
    <t>Участие обучающихся в конкурсах, фестивалях, олимпиадах (кроме Всероссийской олимпиады школьников), конференциях</t>
  </si>
  <si>
    <t>участие обучающихся в школьных конкурсах, фестивалях, олимпиадах, конференциях</t>
  </si>
  <si>
    <t>участие обучающихся в конкурсах, фестивалях, олимпиадах, конференциях на муниципальном уровне</t>
  </si>
  <si>
    <t>участие обучающихся в конкурсах, фестивалях, олимпиадах, конференциях на региональном и (или) всероссийском уровне</t>
  </si>
  <si>
    <t>Наличие победителей и призеров различных олимпиад (кроме ВСОШ), смотров, конкурсов, конференций</t>
  </si>
  <si>
    <t>наличие победителей и (или) призеров конкурсов, фестивалей, олимпиад, конференций на муниципальном уровне</t>
  </si>
  <si>
    <t>наличие победителей и (или) призеров конкурсов, фестивалей, олимпиад, конференций на региональном уровне</t>
  </si>
  <si>
    <t>наличие победителей и (или) призеров конкурсов, фестивалей, олимпиад, конференций на всероссийском уровне</t>
  </si>
  <si>
    <t>Сетевая форма реализации дополнительных общеобразовательных программ (организации культуры и искусств, кванториумы, мобильные кванториумы, ДНК, «IT- 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</si>
  <si>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>сетевая форма реализации дополнительных общеобразовательных программ с 1 организацией</t>
  </si>
  <si>
    <t>сетевая форма реализации дополнительных общеобразовательных программ с 2 и более организациями</t>
  </si>
  <si>
    <t>Школьные творческие объединения</t>
  </si>
  <si>
    <t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</t>
  </si>
  <si>
    <t>1‒2 объединения</t>
  </si>
  <si>
    <t>3‒4 объединения</t>
  </si>
  <si>
    <t>5 и более объединений</t>
  </si>
  <si>
    <t>Функционирование школьного театра</t>
  </si>
  <si>
    <t>функционирование школьного театра</t>
  </si>
  <si>
    <t>Функционирование школьного музея</t>
  </si>
  <si>
    <t>функционирование школьного музея</t>
  </si>
  <si>
    <t>Функционирование школьного хора</t>
  </si>
  <si>
    <t>функционирование школьного хора</t>
  </si>
  <si>
    <t>Функционирование школьного медиацентра (телевидение, газета, журнали др.)</t>
  </si>
  <si>
    <t>функционирование школьного медиацентра</t>
  </si>
  <si>
    <t>Доля обучающихся, являющихся членами школьных творческих объединений, от общего количества обучающихся в организации</t>
  </si>
  <si>
    <t>от 10% до 29% обучающихся</t>
  </si>
  <si>
    <t>30% и более обучающихся</t>
  </si>
  <si>
    <t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</si>
  <si>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менее 2 в год (для каждого школьного творческого объединения)</t>
  </si>
  <si>
    <t>2 в год (для каждого школьного творческого объединения)</t>
  </si>
  <si>
    <t>более 2 в год (для каждого школьного творческого объединения)</t>
  </si>
  <si>
    <t>Магистральное направление «Воспитание»</t>
  </si>
  <si>
    <t>Организация воспитательной деятельности</t>
  </si>
  <si>
    <t>Использование государственных символов при обучении и воспитании («критический» показатель)</t>
  </si>
  <si>
    <t>Реализация рабочей программы воспитания, в том числе для обучающихся с ОВЗ («критический» показатель)</t>
  </si>
  <si>
    <t>Реализация календарного плана воспитательной работы («критический» показатель)</t>
  </si>
  <si>
    <t>Функционирование Совета родителей («критический» показатель)</t>
  </si>
  <si>
    <t>Наличие советника директора по воспитанию и взаимодействию с детскими общественными объединениями («критический» показатель) (с 1 сентября 2023 года)</t>
  </si>
  <si>
    <t>Взаимодействие образовательной организации и родителей в процессе реализации рабочей программы воспитания</t>
  </si>
  <si>
    <t>осуществляется с использованием регламентированных форм взаимодействия</t>
  </si>
  <si>
    <t>осуществляется с использованием регламентированных и неформальных форм взаимодействия</t>
  </si>
  <si>
    <t>трансляция опыта по организации взаимодействия образовательной организации и родителей в процессе реализации рабочей программы воспитания</t>
  </si>
  <si>
    <t>Наличие школьной символики (флаг школы, гимн школы, эмблема школы, элементы школьного костюма и т. п.)</t>
  </si>
  <si>
    <t>наличие школьной символики (флаг школы, гимн школы, эмблема школы, элементы школьного костюма и т.п.)</t>
  </si>
  <si>
    <t>Реализация программ краеведения и школьного туризма</t>
  </si>
  <si>
    <t>не реализуются программы краеведения и школьного туризма</t>
  </si>
  <si>
    <t>реализуется 1 программа краеведения или школьного туризма</t>
  </si>
  <si>
    <t>реализуются 1 программа краеведения и 1 программа школьного туризма</t>
  </si>
  <si>
    <t>реализуются программы по каждому из направлений (краеведение и школьный туризм), причем по одному из направлений более 1 программы</t>
  </si>
  <si>
    <t>Организация летних тематических смен в школьном лагере</t>
  </si>
  <si>
    <t>наличие</t>
  </si>
  <si>
    <t xml:space="preserve">Ученическое самоуправление, волонтерское движение </t>
  </si>
  <si>
    <t>Функционирование Совета обучающихся («критический» показатель)</t>
  </si>
  <si>
    <t>Наличие первичного отделения РДДМ «Движение первых»</t>
  </si>
  <si>
    <t>Наличие центра детских инициатив, пространства ученического самоуправления</t>
  </si>
  <si>
    <t>Участие в реализации проекта «Орлята России» (при реализации начального общего образования)</t>
  </si>
  <si>
    <t>участие в проекте</t>
  </si>
  <si>
    <t>Наличие представительств детских и молодежных общественных объединений («Юнармия», «Большая перемена» и др.)</t>
  </si>
  <si>
    <t>Участие обучающихся в волонтерском движении (при реализации основного общего и (или) среднего общего образования)</t>
  </si>
  <si>
    <t>обучающиеся не участвуют в волонтерском движении</t>
  </si>
  <si>
    <t>обучающиеся участвуют в волонтерском движении</t>
  </si>
  <si>
    <t>Наличие школьных военно- патриотических клубов</t>
  </si>
  <si>
    <t>Магистральное направление «Профориентация»</t>
  </si>
  <si>
    <t>Сопровождение выбора профессии</t>
  </si>
  <si>
    <t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</t>
  </si>
  <si>
    <t>Определение заместителя директора, ответственного за реализацию профориентационной деятельности</t>
  </si>
  <si>
    <t>Наличие соглашений с региональными предприятиями/организациями, оказывающими содействие в реализации профориентационных мероприятий</t>
  </si>
  <si>
    <t>Наличие профильных предпрофессиональных классов (инженерные, медицинские, космические, IT, педагогические, предпринимательские и др.)</t>
  </si>
  <si>
    <t>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</si>
  <si>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Посещение обучающимися экскурсий на предприятиях</t>
  </si>
  <si>
    <t>Участие обучающихся в моделирующих профессиональных пробах (онлайн) и тестированиях</t>
  </si>
  <si>
    <t>Посещение обучающимися экскурсий в организациях СПО и ВО</t>
  </si>
  <si>
    <t>Посещение обучающимися профессиональных проб на региональных площадках</t>
  </si>
  <si>
    <t>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</si>
  <si>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</si>
  <si>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Проведение родительских собраний на тему профессиональной ориентации, в том числе о кадровых потребностях современного рынка труда</t>
  </si>
  <si>
    <t>Участие обучающихся 6‒11 классов в мероприятиях проекта «Билет в будущее»</t>
  </si>
  <si>
    <t>Участие обучающихся в чемпионатах по профессиональному мастерству</t>
  </si>
  <si>
    <t>Ключевое условие «Учитель. Школьная команда»</t>
  </si>
  <si>
    <t>Условия педагогического труда</t>
  </si>
  <si>
    <t>Использование единых подходов к штатному расписанию (количество административного персонала на контингент, узкие специалисты)</t>
  </si>
  <si>
    <t>единые подходы к штатному расписанию в организации не используются</t>
  </si>
  <si>
    <t>в организации используются единые подходы к штатному расписанию</t>
  </si>
  <si>
    <t>Предусмотрены меры материального и нематериального  стимулирования (разработан школьный локальный акт о системе материального и нематериальногостимулирования, соблюдаются требования локального акта)</t>
  </si>
  <si>
    <t>не предусмотрены меры материального и нематериального стимулирования</t>
  </si>
  <si>
    <t>предусмотрены меры материального и нематериального стимулирования</t>
  </si>
  <si>
    <t>Методическое сопровождение педагогических кадров. Система наставничества</t>
  </si>
  <si>
    <t>Развитие системы наставничества (положение о наставничестве, дорожная карта о его реализации, приказы) («критический» показатель)</t>
  </si>
  <si>
    <t>Наличие методических объединений / кафедр / методических советов учителей («критический» показатель)</t>
  </si>
  <si>
    <t>Наличие методических объединений / кафедр / методических советов классных руководителей («критический» показатель)</t>
  </si>
  <si>
    <t>Охват учителей диагностикой  профессиональных компетенций (федеральной, региональной, самодиагностикой)</t>
  </si>
  <si>
    <t>менее 20% учителей прошли диагностику профессиональных компетенций</t>
  </si>
  <si>
    <t>не менее 20% учителей прошли диагностику профессиональных компетенций</t>
  </si>
  <si>
    <t>не менее 50% учителей прошли диагностику профессиональных компетенций</t>
  </si>
  <si>
    <t>не менее 80% учителей прошли диагностику  профессиональных компетенций</t>
  </si>
  <si>
    <t>Доля учителей, для которых по результатам диагностики разработаны индивидуальные образовательные маршруты</t>
  </si>
  <si>
    <t>менее 3% учителей</t>
  </si>
  <si>
    <t>от 3% до 4% учителей</t>
  </si>
  <si>
    <t>от 5% до 9% учителей</t>
  </si>
  <si>
    <t>10% учителей и более</t>
  </si>
  <si>
    <t>Развитие и повышение квалификации</t>
  </si>
  <si>
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</t>
  </si>
  <si>
    <t>менее 50% педагогических работников</t>
  </si>
  <si>
    <t>не менее 50% педагогических работников</t>
  </si>
  <si>
    <t>не менее 60% педагогических работников</t>
  </si>
  <si>
    <t>не менее 80% педагогических работников</t>
  </si>
  <si>
    <t>Доля педагогических работников, прошедших обучение по программам повышения квалификации по инструментам ЦОС, размещенным в Федеральном реестре дополнительных профессиональных программ педагогического образования (за три последних года)</t>
  </si>
  <si>
    <t>не менее 50%  педагогических работников</t>
  </si>
  <si>
    <t>не менее 80%педагогических работников</t>
  </si>
  <si>
    <t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</si>
  <si>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Повышение квалификации штатных педагогов- 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</t>
  </si>
  <si>
    <t>100% штатных педагогов- психологов</t>
  </si>
  <si>
    <t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</si>
  <si>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1 представитель управленческой команды</t>
  </si>
  <si>
    <t>не менее 50% управленческой команды</t>
  </si>
  <si>
    <t>100% управленческой команды</t>
  </si>
  <si>
    <t>Обеспечение условий для обучения учителей по дополнительным профессиональным программам, направленным на формирование у  обучающихся навыков, обеспечивающихтехнологический суверенитет страны (математика, физика, информатика, химия,  биология) (за три последних года)</t>
  </si>
  <si>
    <t>один учитель из числа учителей-предметников, преподающих математику, физику, информатику, химию, биологию, прошел обучение попрограммам, направленным на формирование у обучающихся навыков, обеспечивающих технологический суверенитет страны</t>
  </si>
  <si>
    <t>более одного учителя из числа учителей- предметников, преподающих математику, физику, информатику, химию, биологию, прошли обучение по программам, направленным на формирование у обучающихся навыков, обеспечивающих технологический суверенитет страны</t>
  </si>
  <si>
    <t>Участие педагогов в конкурсном движении</t>
  </si>
  <si>
    <t>неучастие</t>
  </si>
  <si>
    <t>участие на муниципальном уровне</t>
  </si>
  <si>
    <t>участие на региональном уровне</t>
  </si>
  <si>
    <t>участие на всероссийском уровне</t>
  </si>
  <si>
    <t>Наличие среди педагогов победителей и призеров конкурсов</t>
  </si>
  <si>
    <t>наличие среди педагогов победителей и призеров  конкурсов на муниципальном уровне</t>
  </si>
  <si>
    <t>наличие среди педагогов победителей и призеров конкурсов на региональном уровне</t>
  </si>
  <si>
    <t>наличие среди педагогов победителей и призеров конкурсов на всероссийском уровне</t>
  </si>
  <si>
    <t>Ключевое условие «Школьный климат»</t>
  </si>
  <si>
    <t>Организация психолого- педагогического сопровождения</t>
  </si>
  <si>
    <t>Наличие в общеобразовательной организации педагога- психолога («критический» показатель)</t>
  </si>
  <si>
    <t>наличие педагога-психолога в качестве: внешнего совместителя и (или) привлеченного в рамках сетевого взаимодействия и (или) штатного специалиста</t>
  </si>
  <si>
    <t>Доля обучающихся общеобразовательных организаций, принявших участие в социально- 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</t>
  </si>
  <si>
    <t>менее 70% обучающихся</t>
  </si>
  <si>
    <t>от 70% до 79% обучающихся</t>
  </si>
  <si>
    <t>от 80% до 89% обучающихся</t>
  </si>
  <si>
    <t>90% обучающихся и более</t>
  </si>
  <si>
    <t>Наличие локальных актов по организации психолого- педагогического сопровождения участников образовательных отношений</t>
  </si>
  <si>
    <t>Наличие в штате общеобразовательной организации социального педагога, обеспечивающего оказание помощи целевым группам обучающихся</t>
  </si>
  <si>
    <t>Наличие в штате общеобразовательной организации учителя- дефектолога, обеспечивающего оказание помощи целевым группам обучающихся</t>
  </si>
  <si>
    <t>Наличие в штате общеобразовательной организации учителя- логопеда, обеспечивающего оказание помощи целевым группам обучающихся</t>
  </si>
  <si>
    <t>Наличие в организации отдельного кабинета педагога-психолога</t>
  </si>
  <si>
    <t>наличие в организации отдельного кабинета педагога-психолога с автоматизированным рабочим местом</t>
  </si>
  <si>
    <t>Формирование психологически благоприятного школьного климата</t>
  </si>
  <si>
    <t>Оказание психолого- педагогической помощи целевым группам  обучающихся(испытывающим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 («критический» показатель)</t>
  </si>
  <si>
    <t>реализуется в виде отдельных мероприятий и (или)индивидуальных консультаций отдельных  участников образовательных  отношений (обучающихся, родителей, педагогов)</t>
  </si>
  <si>
    <t>реализуется психолого- педагогическая программа и (или) комплекс мероприятий для каждой из целевых групп обучающихся</t>
  </si>
  <si>
    <t>Формирование психологически благоприятного школьного пространства для обучающихся</t>
  </si>
  <si>
    <t>отсутствие специальных тематических зон</t>
  </si>
  <si>
    <t>выделение и оснащение тематических пространств для обучающихся (зона общения, игровая зона, зона релаксации и иное)</t>
  </si>
  <si>
    <t>Наличие в кабинете педагога- психолога оборудованных зон (помещений) для проведения индивидуальных и групповых консультаций, психологической разгрузки, коррекционно-развивающей  работы</t>
  </si>
  <si>
    <t>наличие специальных тематических зон</t>
  </si>
  <si>
    <t>Формирование психологически благоприятного школьного пространства для педагогов</t>
  </si>
  <si>
    <t>выделение и оснащение тематического пространства (помещения) для отдыха и эмоционального восстановления педагогов</t>
  </si>
  <si>
    <t>Профилактика травли в образовательной среде</t>
  </si>
  <si>
    <t>реализуется в виде отдельных мероприятий и (или) индивидуальных консультаций отдельных участников образовательных отношений (обучающихся, родителей, педагогов)</t>
  </si>
  <si>
    <t>реализуется психолого- педагогическая программа и (или) комплекс мероприятий по профилактике травли</t>
  </si>
  <si>
    <t>Профилактика девиантного поведения обучающихся</t>
  </si>
  <si>
    <t>реализуется психолого- педагогическая программа и (или) комплекс мероприятий по профилактике девиантного поведения</t>
  </si>
  <si>
    <t>Ключевое условие «Образовательная среда»</t>
  </si>
  <si>
    <t>ЦОС (поддержка всех активностей)</t>
  </si>
  <si>
    <t>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</t>
  </si>
  <si>
    <t>Подключение образовательной организации к высокоскоростному интернету («критический» показатель)</t>
  </si>
  <si>
    <t>Предоставление безопасного доступа к информационно- коммуникационной сети Интернет («критический» показатель)</t>
  </si>
  <si>
    <t>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</t>
  </si>
  <si>
    <t>не используется</t>
  </si>
  <si>
    <t>100% педагогических работников зарегистрированы на платформе ФГИС «Моя школа»</t>
  </si>
  <si>
    <t>не менее 30% педагогических работников используют сервисы и подсистему «Библиотека ЦОК» ФГИС «Моя школа»</t>
  </si>
  <si>
    <t>не менее 95% педагогических работников используют сервисы и подсистему «Библиотека ЦОК» ФГИС «Моя школа»</t>
  </si>
  <si>
    <t>Информационно- коммуникационная образовательная платформа «Сферум» («критический» показатель)</t>
  </si>
  <si>
    <t>отсутствие регистрации образовательной организации</t>
  </si>
  <si>
    <t>наличие регистрации образовательной организации на платформе и созданной структуры образовательной организации</t>
  </si>
  <si>
    <t>не менее 95% обучающихся и педагогов зарегистрированы на платформе «Сферум»</t>
  </si>
  <si>
    <t>100% педагогических работников включены в сетевые профессиональные сообщества по обмену педагогическим опытом и активно используют платформу «Сферум»</t>
  </si>
  <si>
    <t>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 технической базой для внедрения ЦОС</t>
  </si>
  <si>
    <t>не соответствует</t>
  </si>
  <si>
    <t>частично соответствует</t>
  </si>
  <si>
    <t>соответствует в полной мере</t>
  </si>
  <si>
    <t>100% IT-оборудования используется в образовательной деятельности в соответствии с Методическими рекомендациями по вопросам использования в образовательном процессе оборудования, поставляемого в целях обеспечения образовательных организаций материально-технической базой для внедрения ЦОС</t>
  </si>
  <si>
    <t>Эксплуатация информационной системы управления образовательной организацией</t>
  </si>
  <si>
    <t>управление образовательной организацией осуществляется с использованием информационной системы</t>
  </si>
  <si>
    <t>информационная система управления образовательной организацией интегрирована с региональными информационными системами</t>
  </si>
  <si>
    <t>Организация внутришкольного пространства</t>
  </si>
  <si>
    <t>Наличие в образовательной организации пространства для учебных и неучебных занятий,  творческих дел</t>
  </si>
  <si>
    <t>Функционирование школьного библиотечного информационного центра</t>
  </si>
  <si>
    <t>не функционирует школьный библиотечный информационный центр</t>
  </si>
  <si>
    <t>создан и функционирует школьный библиотечный информационный центр</t>
  </si>
  <si>
    <t>Функционирование школы полного дня</t>
  </si>
  <si>
    <t>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</si>
  <si>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Реализация государственно-общественного управления</t>
  </si>
  <si>
    <t>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</t>
  </si>
  <si>
    <t>Функционирование управляющего совета образовательной организации</t>
  </si>
  <si>
    <t>Показатель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</si>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</sst>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4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 indent="4"/>
    </xf>
    <xf numFmtId="0" fontId="4" fillId="4" borderId="1" xfId="0" applyFont="1" applyFill="1" applyBorder="1" applyAlignment="1">
      <alignment horizontal="justify" vertical="center" wrapText="1"/>
    </xf>
    <xf numFmtId="0" fontId="6" fillId="5" borderId="0" xfId="0" applyFont="1" applyFill="1"/>
    <xf numFmtId="0" fontId="5" fillId="4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justify" wrapText="1"/>
    </xf>
    <xf numFmtId="0" fontId="4" fillId="4" borderId="3" xfId="0" applyFont="1" applyFill="1" applyBorder="1" applyAlignment="1">
      <alignment horizontal="left" vertical="center" wrapText="1" indent="4"/>
    </xf>
    <xf numFmtId="0" fontId="4" fillId="4" borderId="3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protection locked="0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4" fillId="4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4" fillId="4" borderId="4" xfId="0" applyFont="1" applyFill="1" applyBorder="1" applyAlignment="1">
      <alignment vertical="center" wrapText="1"/>
    </xf>
    <xf numFmtId="0" fontId="0" fillId="0" borderId="10" xfId="0" applyBorder="1" applyAlignment="1" applyProtection="1">
      <protection locked="0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4" borderId="8" xfId="0" applyFill="1" applyBorder="1" applyAlignment="1">
      <alignment vertic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Результаты!$B$1</c:f>
              <c:strCache>
                <c:ptCount val="1"/>
                <c:pt idx="0">
                  <c:v>Результат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Результаты!$A$2:$A$9</c:f>
              <c:strCache>
                <c:ptCount val="8"/>
                <c:pt idx="0">
                  <c:v>Магистральное направление «Знание»</c:v>
                </c:pt>
                <c:pt idx="1">
                  <c:v>Магистральное направление «Здоровье»</c:v>
                </c:pt>
                <c:pt idx="2">
                  <c:v>Магистральное направление «Творчество»</c:v>
                </c:pt>
                <c:pt idx="3">
                  <c:v>Магистральное направление «Воспитание»</c:v>
                </c:pt>
                <c:pt idx="4">
                  <c:v>Магистральное направление «Профориентация»</c:v>
                </c:pt>
                <c:pt idx="5">
                  <c:v>Ключевое условие «Учитель. Школьная команда»</c:v>
                </c:pt>
                <c:pt idx="6">
                  <c:v>Ключевое условие «Школьный климат»</c:v>
                </c:pt>
                <c:pt idx="7">
                  <c:v>Ключевое условие «Образовательная среда»</c:v>
                </c:pt>
              </c:strCache>
            </c:strRef>
          </c:cat>
          <c:val>
            <c:numRef>
              <c:f>Результаты!$B$2:$B$9</c:f>
              <c:numCache>
                <c:formatCode>General</c:formatCode>
                <c:ptCount val="8"/>
                <c:pt idx="0">
                  <c:v>41</c:v>
                </c:pt>
                <c:pt idx="1">
                  <c:v>20</c:v>
                </c:pt>
                <c:pt idx="2">
                  <c:v>27</c:v>
                </c:pt>
                <c:pt idx="3">
                  <c:v>19</c:v>
                </c:pt>
                <c:pt idx="4">
                  <c:v>13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105-A6D5-E74FE1482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45183"/>
        <c:axId val="2106175183"/>
      </c:radarChart>
      <c:catAx>
        <c:axId val="210394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175183"/>
        <c:crosses val="autoZero"/>
        <c:auto val="1"/>
        <c:lblAlgn val="ctr"/>
        <c:lblOffset val="100"/>
        <c:noMultiLvlLbl val="0"/>
      </c:catAx>
      <c:valAx>
        <c:axId val="210617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394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449580</xdr:colOff>
      <xdr:row>2</xdr:row>
      <xdr:rowOff>137160</xdr:rowOff>
    </xdr:from>
    <xdr:to>
      <xdr:col>13</xdr:col>
      <xdr:colOff>373380</xdr:colOff>
      <xdr:row>22</xdr:row>
      <xdr:rowOff>175260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5A55F3B-6E42-4E21-BC25-8DE782103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workbookViewId="0">
      <selection activeCell="D100" sqref="D100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0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33" t="s">
        <v>4</v>
      </c>
      <c r="B3" s="33"/>
      <c r="C3" s="33"/>
      <c r="D3" s="34"/>
    </row>
    <row r="4" spans="1:4" ht="15.75" customHeight="1" x14ac:dyDescent="0.25">
      <c r="A4" s="40" t="s">
        <v>5</v>
      </c>
      <c r="B4" s="5" t="s">
        <v>6</v>
      </c>
      <c r="C4" s="5">
        <v>0</v>
      </c>
      <c r="D4" s="35">
        <v>1</v>
      </c>
    </row>
    <row r="5" spans="1:4" ht="47.25" x14ac:dyDescent="0.25">
      <c r="A5" s="40"/>
      <c r="B5" s="5" t="s">
        <v>7</v>
      </c>
      <c r="C5" s="5">
        <v>1</v>
      </c>
      <c r="D5" s="35"/>
    </row>
    <row r="6" spans="1:4" ht="15.75" x14ac:dyDescent="0.25">
      <c r="A6" s="40" t="s">
        <v>8</v>
      </c>
      <c r="B6" s="5" t="s">
        <v>9</v>
      </c>
      <c r="C6" s="5">
        <v>0</v>
      </c>
      <c r="D6" s="35">
        <v>3</v>
      </c>
    </row>
    <row r="7" spans="1:4" ht="31.5" x14ac:dyDescent="0.25">
      <c r="A7" s="40"/>
      <c r="B7" s="5" t="s">
        <v>10</v>
      </c>
      <c r="C7" s="5">
        <v>1</v>
      </c>
      <c r="D7" s="35"/>
    </row>
    <row r="8" spans="1:4" ht="47.25" x14ac:dyDescent="0.25">
      <c r="A8" s="40"/>
      <c r="B8" s="5" t="s">
        <v>11</v>
      </c>
      <c r="C8" s="5">
        <v>2</v>
      </c>
      <c r="D8" s="35"/>
    </row>
    <row r="9" spans="1:4" ht="47.25" x14ac:dyDescent="0.25">
      <c r="A9" s="34"/>
      <c r="B9" s="5" t="s">
        <v>12</v>
      </c>
      <c r="C9" s="5">
        <v>3</v>
      </c>
      <c r="D9" s="35"/>
    </row>
    <row r="10" spans="1:4" ht="15.75" x14ac:dyDescent="0.25">
      <c r="A10" s="40" t="s">
        <v>13</v>
      </c>
      <c r="B10" s="5" t="s">
        <v>14</v>
      </c>
      <c r="C10" s="5">
        <v>0</v>
      </c>
      <c r="D10" s="35">
        <v>1</v>
      </c>
    </row>
    <row r="11" spans="1:4" ht="94.5" x14ac:dyDescent="0.25">
      <c r="A11" s="40"/>
      <c r="B11" s="5" t="s">
        <v>15</v>
      </c>
      <c r="C11" s="5">
        <v>1</v>
      </c>
      <c r="D11" s="35"/>
    </row>
    <row r="12" spans="1:4" ht="31.5" x14ac:dyDescent="0.25">
      <c r="A12" s="41" t="s">
        <v>16</v>
      </c>
      <c r="B12" s="6" t="s">
        <v>17</v>
      </c>
      <c r="C12" s="6">
        <v>0</v>
      </c>
      <c r="D12" s="35">
        <v>1</v>
      </c>
    </row>
    <row r="13" spans="1:4" ht="15.75" x14ac:dyDescent="0.25">
      <c r="A13" s="41"/>
      <c r="B13" s="6" t="s">
        <v>18</v>
      </c>
      <c r="C13" s="6">
        <v>1</v>
      </c>
      <c r="D13" s="35"/>
    </row>
    <row r="14" spans="1:4" ht="31.5" x14ac:dyDescent="0.25">
      <c r="A14" s="41"/>
      <c r="B14" s="6" t="s">
        <v>19</v>
      </c>
      <c r="C14" s="6">
        <v>2</v>
      </c>
      <c r="D14" s="35"/>
    </row>
    <row r="15" spans="1:4" ht="15.75" x14ac:dyDescent="0.25">
      <c r="A15" s="41" t="s">
        <v>20</v>
      </c>
      <c r="B15" s="6" t="s">
        <v>21</v>
      </c>
      <c r="C15" s="6">
        <v>0</v>
      </c>
      <c r="D15" s="35">
        <v>1</v>
      </c>
    </row>
    <row r="16" spans="1:4" ht="15.75" x14ac:dyDescent="0.25">
      <c r="A16" s="41"/>
      <c r="B16" s="6" t="s">
        <v>22</v>
      </c>
      <c r="C16" s="6">
        <v>1</v>
      </c>
      <c r="D16" s="35"/>
    </row>
    <row r="17" spans="1:4" ht="31.5" x14ac:dyDescent="0.25">
      <c r="A17" s="41" t="s">
        <v>23</v>
      </c>
      <c r="B17" s="6" t="s">
        <v>24</v>
      </c>
      <c r="C17" s="6">
        <v>0</v>
      </c>
      <c r="D17" s="35">
        <v>0</v>
      </c>
    </row>
    <row r="18" spans="1:4" ht="63" x14ac:dyDescent="0.25">
      <c r="A18" s="41"/>
      <c r="B18" s="6" t="s">
        <v>25</v>
      </c>
      <c r="C18" s="6">
        <v>1</v>
      </c>
      <c r="D18" s="35"/>
    </row>
    <row r="19" spans="1:4" ht="63" x14ac:dyDescent="0.25">
      <c r="A19" s="41"/>
      <c r="B19" s="6" t="s">
        <v>26</v>
      </c>
      <c r="C19" s="6">
        <v>2</v>
      </c>
      <c r="D19" s="35"/>
    </row>
    <row r="20" spans="1:4" ht="60" x14ac:dyDescent="0.25">
      <c r="A20" s="42"/>
      <c r="B20" s="1" t="s">
        <v>27</v>
      </c>
      <c r="C20" s="6">
        <v>3</v>
      </c>
      <c r="D20" s="35"/>
    </row>
    <row r="21" spans="1:4" ht="18.75" x14ac:dyDescent="0.25">
      <c r="A21" s="33" t="s">
        <v>28</v>
      </c>
      <c r="B21" s="33"/>
      <c r="C21" s="33"/>
      <c r="D21" s="34"/>
    </row>
    <row r="22" spans="1:4" x14ac:dyDescent="0.25">
      <c r="A22" s="36" t="s">
        <v>29</v>
      </c>
      <c r="B22" s="7" t="s">
        <v>30</v>
      </c>
      <c r="C22" s="8">
        <v>0</v>
      </c>
      <c r="D22" s="35">
        <v>1</v>
      </c>
    </row>
    <row r="23" spans="1:4" ht="90" x14ac:dyDescent="0.25">
      <c r="A23" s="36"/>
      <c r="B23" s="7" t="s">
        <v>31</v>
      </c>
      <c r="C23" s="8">
        <v>1</v>
      </c>
      <c r="D23" s="35"/>
    </row>
    <row r="24" spans="1:4" x14ac:dyDescent="0.25">
      <c r="A24" s="36" t="s">
        <v>32</v>
      </c>
      <c r="B24" s="7" t="s">
        <v>30</v>
      </c>
      <c r="C24" s="8">
        <v>0</v>
      </c>
      <c r="D24" s="35">
        <v>1</v>
      </c>
    </row>
    <row r="25" spans="1:4" ht="75" x14ac:dyDescent="0.25">
      <c r="A25" s="36"/>
      <c r="B25" s="7" t="s">
        <v>33</v>
      </c>
      <c r="C25" s="8">
        <v>1</v>
      </c>
      <c r="D25" s="35"/>
    </row>
    <row r="26" spans="1:4" ht="44.25" customHeight="1" x14ac:dyDescent="0.25">
      <c r="A26" s="37" t="s">
        <v>34</v>
      </c>
      <c r="B26" s="1" t="s">
        <v>30</v>
      </c>
      <c r="C26" s="2">
        <v>0</v>
      </c>
      <c r="D26" s="35">
        <v>1</v>
      </c>
    </row>
    <row r="27" spans="1:4" x14ac:dyDescent="0.25">
      <c r="A27" s="37"/>
      <c r="B27" s="1" t="s">
        <v>35</v>
      </c>
      <c r="C27" s="2">
        <v>1</v>
      </c>
      <c r="D27" s="35"/>
    </row>
    <row r="28" spans="1:4" ht="60" x14ac:dyDescent="0.25">
      <c r="A28" s="37" t="s">
        <v>36</v>
      </c>
      <c r="B28" s="1" t="s">
        <v>37</v>
      </c>
      <c r="C28" s="2">
        <v>0</v>
      </c>
      <c r="D28" s="35">
        <v>1</v>
      </c>
    </row>
    <row r="29" spans="1:4" ht="60" x14ac:dyDescent="0.25">
      <c r="A29" s="37"/>
      <c r="B29" s="1" t="s">
        <v>38</v>
      </c>
      <c r="C29" s="2">
        <v>1</v>
      </c>
      <c r="D29" s="35"/>
    </row>
    <row r="30" spans="1:4" ht="45" x14ac:dyDescent="0.25">
      <c r="A30" s="37" t="s">
        <v>39</v>
      </c>
      <c r="B30" s="1" t="s">
        <v>40</v>
      </c>
      <c r="C30" s="2">
        <v>0</v>
      </c>
      <c r="D30" s="35">
        <v>2</v>
      </c>
    </row>
    <row r="31" spans="1:4" ht="60" x14ac:dyDescent="0.25">
      <c r="A31" s="37"/>
      <c r="B31" s="1" t="s">
        <v>41</v>
      </c>
      <c r="C31" s="2">
        <v>1</v>
      </c>
      <c r="D31" s="35"/>
    </row>
    <row r="32" spans="1:4" ht="60" x14ac:dyDescent="0.25">
      <c r="A32" s="37"/>
      <c r="B32" s="1" t="s">
        <v>42</v>
      </c>
      <c r="C32" s="2">
        <v>2</v>
      </c>
      <c r="D32" s="35"/>
    </row>
    <row r="33" spans="1:4" ht="30" x14ac:dyDescent="0.25">
      <c r="A33" s="37" t="s">
        <v>43</v>
      </c>
      <c r="B33" s="1" t="s">
        <v>44</v>
      </c>
      <c r="C33" s="2">
        <v>0</v>
      </c>
      <c r="D33" s="35">
        <v>1</v>
      </c>
    </row>
    <row r="34" spans="1:4" ht="45" x14ac:dyDescent="0.25">
      <c r="A34" s="37"/>
      <c r="B34" s="1" t="s">
        <v>45</v>
      </c>
      <c r="C34" s="2">
        <v>1</v>
      </c>
      <c r="D34" s="35"/>
    </row>
    <row r="35" spans="1:4" ht="45" x14ac:dyDescent="0.25">
      <c r="A35" s="37" t="s">
        <v>46</v>
      </c>
      <c r="B35" s="1" t="s">
        <v>47</v>
      </c>
      <c r="C35" s="2">
        <v>0</v>
      </c>
      <c r="D35" s="35">
        <v>1</v>
      </c>
    </row>
    <row r="36" spans="1:4" ht="45" x14ac:dyDescent="0.25">
      <c r="A36" s="37"/>
      <c r="B36" s="1" t="s">
        <v>48</v>
      </c>
      <c r="C36" s="2">
        <v>1</v>
      </c>
      <c r="D36" s="35"/>
    </row>
    <row r="37" spans="1:4" ht="28.5" customHeight="1" x14ac:dyDescent="0.25">
      <c r="A37" s="33" t="s">
        <v>49</v>
      </c>
      <c r="B37" s="33"/>
      <c r="C37" s="33"/>
      <c r="D37" s="34"/>
    </row>
    <row r="38" spans="1:4" ht="45" x14ac:dyDescent="0.25">
      <c r="A38" s="36" t="s">
        <v>50</v>
      </c>
      <c r="B38" s="7" t="s">
        <v>51</v>
      </c>
      <c r="C38" s="8">
        <v>0</v>
      </c>
      <c r="D38" s="32">
        <v>3</v>
      </c>
    </row>
    <row r="39" spans="1:4" ht="45" x14ac:dyDescent="0.25">
      <c r="A39" s="36"/>
      <c r="B39" s="7" t="s">
        <v>52</v>
      </c>
      <c r="C39" s="8">
        <v>1</v>
      </c>
      <c r="D39" s="32"/>
    </row>
    <row r="40" spans="1:4" ht="45" x14ac:dyDescent="0.25">
      <c r="A40" s="36"/>
      <c r="B40" s="7" t="s">
        <v>53</v>
      </c>
      <c r="C40" s="8">
        <v>2</v>
      </c>
      <c r="D40" s="32"/>
    </row>
    <row r="41" spans="1:4" ht="45" x14ac:dyDescent="0.25">
      <c r="A41" s="36"/>
      <c r="B41" s="9" t="s">
        <v>54</v>
      </c>
      <c r="C41" s="8">
        <v>3</v>
      </c>
      <c r="D41" s="32"/>
    </row>
    <row r="42" spans="1:4" x14ac:dyDescent="0.25">
      <c r="A42" s="37" t="s">
        <v>55</v>
      </c>
      <c r="B42" s="1" t="s">
        <v>56</v>
      </c>
      <c r="C42" s="2">
        <v>0</v>
      </c>
      <c r="D42" s="32">
        <v>3</v>
      </c>
    </row>
    <row r="43" spans="1:4" x14ac:dyDescent="0.25">
      <c r="A43" s="37"/>
      <c r="B43" s="1" t="s">
        <v>57</v>
      </c>
      <c r="C43" s="2">
        <v>1</v>
      </c>
      <c r="D43" s="32"/>
    </row>
    <row r="44" spans="1:4" x14ac:dyDescent="0.25">
      <c r="A44" s="37"/>
      <c r="B44" s="1" t="s">
        <v>58</v>
      </c>
      <c r="C44" s="2">
        <v>2</v>
      </c>
      <c r="D44" s="32"/>
    </row>
    <row r="45" spans="1:4" x14ac:dyDescent="0.25">
      <c r="A45" s="37"/>
      <c r="B45" s="1" t="s">
        <v>59</v>
      </c>
      <c r="C45" s="2">
        <v>3</v>
      </c>
      <c r="D45" s="32"/>
    </row>
    <row r="46" spans="1:4" x14ac:dyDescent="0.25">
      <c r="A46" s="37" t="s">
        <v>60</v>
      </c>
      <c r="B46" s="1" t="s">
        <v>56</v>
      </c>
      <c r="C46" s="2">
        <v>0</v>
      </c>
      <c r="D46" s="32">
        <v>2</v>
      </c>
    </row>
    <row r="47" spans="1:4" ht="45" x14ac:dyDescent="0.25">
      <c r="A47" s="37"/>
      <c r="B47" s="1" t="s">
        <v>61</v>
      </c>
      <c r="C47" s="2">
        <v>1</v>
      </c>
      <c r="D47" s="32"/>
    </row>
    <row r="48" spans="1:4" ht="45" x14ac:dyDescent="0.25">
      <c r="A48" s="37"/>
      <c r="B48" s="1" t="s">
        <v>62</v>
      </c>
      <c r="C48" s="2">
        <v>2</v>
      </c>
      <c r="D48" s="32"/>
    </row>
    <row r="49" spans="1:4" ht="45" x14ac:dyDescent="0.25">
      <c r="A49" s="37"/>
      <c r="B49" s="1" t="s">
        <v>63</v>
      </c>
      <c r="C49" s="2">
        <v>3</v>
      </c>
      <c r="D49" s="32"/>
    </row>
    <row r="50" spans="1:4" ht="44.25" customHeight="1" x14ac:dyDescent="0.25">
      <c r="A50" s="37" t="s">
        <v>64</v>
      </c>
      <c r="B50" s="1" t="s">
        <v>65</v>
      </c>
      <c r="C50" s="2">
        <v>0</v>
      </c>
      <c r="D50" s="32">
        <v>0</v>
      </c>
    </row>
    <row r="51" spans="1:4" ht="30" x14ac:dyDescent="0.25">
      <c r="A51" s="37"/>
      <c r="B51" s="1" t="s">
        <v>66</v>
      </c>
      <c r="C51" s="2">
        <v>1</v>
      </c>
      <c r="D51" s="32"/>
    </row>
    <row r="52" spans="1:4" ht="48" customHeight="1" x14ac:dyDescent="0.25">
      <c r="A52" s="33" t="s">
        <v>67</v>
      </c>
      <c r="B52" s="33"/>
      <c r="C52" s="33"/>
      <c r="D52" s="34"/>
    </row>
    <row r="53" spans="1:4" x14ac:dyDescent="0.25">
      <c r="A53" s="37" t="s">
        <v>68</v>
      </c>
      <c r="B53" s="1" t="s">
        <v>69</v>
      </c>
      <c r="C53" s="2">
        <v>0</v>
      </c>
      <c r="D53" s="32">
        <v>3</v>
      </c>
    </row>
    <row r="54" spans="1:4" x14ac:dyDescent="0.25">
      <c r="A54" s="37"/>
      <c r="B54" s="1" t="s">
        <v>70</v>
      </c>
      <c r="C54" s="2">
        <v>1</v>
      </c>
      <c r="D54" s="32"/>
    </row>
    <row r="55" spans="1:4" x14ac:dyDescent="0.25">
      <c r="A55" s="37"/>
      <c r="B55" s="1" t="s">
        <v>71</v>
      </c>
      <c r="C55" s="2">
        <v>2</v>
      </c>
      <c r="D55" s="32"/>
    </row>
    <row r="56" spans="1:4" x14ac:dyDescent="0.25">
      <c r="A56" s="37"/>
      <c r="B56" s="1" t="s">
        <v>72</v>
      </c>
      <c r="C56" s="2">
        <v>3</v>
      </c>
      <c r="D56" s="32"/>
    </row>
    <row r="57" spans="1:4" ht="60" x14ac:dyDescent="0.25">
      <c r="A57" s="37" t="s">
        <v>73</v>
      </c>
      <c r="B57" s="1" t="s">
        <v>74</v>
      </c>
      <c r="C57" s="2">
        <v>0</v>
      </c>
      <c r="D57" s="32">
        <v>1</v>
      </c>
    </row>
    <row r="58" spans="1:4" ht="105" x14ac:dyDescent="0.25">
      <c r="A58" s="37"/>
      <c r="B58" s="1" t="s">
        <v>75</v>
      </c>
      <c r="C58" s="2">
        <v>1</v>
      </c>
      <c r="D58" s="32"/>
    </row>
    <row r="59" spans="1:4" ht="60" x14ac:dyDescent="0.25">
      <c r="A59" s="37"/>
      <c r="B59" s="1" t="s">
        <v>76</v>
      </c>
      <c r="C59" s="2">
        <v>2</v>
      </c>
      <c r="D59" s="32"/>
    </row>
    <row r="60" spans="1:4" x14ac:dyDescent="0.25">
      <c r="A60" s="37" t="s">
        <v>77</v>
      </c>
      <c r="B60" s="1" t="s">
        <v>78</v>
      </c>
      <c r="C60" s="2">
        <v>0</v>
      </c>
      <c r="D60" s="32">
        <v>2</v>
      </c>
    </row>
    <row r="61" spans="1:4" x14ac:dyDescent="0.25">
      <c r="A61" s="37"/>
      <c r="B61" s="1" t="s">
        <v>79</v>
      </c>
      <c r="C61" s="2">
        <v>1</v>
      </c>
      <c r="D61" s="32"/>
    </row>
    <row r="62" spans="1:4" x14ac:dyDescent="0.25">
      <c r="A62" s="37"/>
      <c r="B62" s="1" t="s">
        <v>80</v>
      </c>
      <c r="C62" s="2">
        <v>2</v>
      </c>
      <c r="D62" s="32"/>
    </row>
    <row r="63" spans="1:4" ht="32.25" customHeight="1" x14ac:dyDescent="0.25">
      <c r="A63" s="37" t="s">
        <v>81</v>
      </c>
      <c r="B63" s="1" t="s">
        <v>82</v>
      </c>
      <c r="C63" s="2">
        <v>0</v>
      </c>
      <c r="D63" s="32">
        <v>1</v>
      </c>
    </row>
    <row r="64" spans="1:4" ht="37.5" customHeight="1" x14ac:dyDescent="0.25">
      <c r="A64" s="37"/>
      <c r="B64" s="1" t="s">
        <v>83</v>
      </c>
      <c r="C64" s="2">
        <v>1</v>
      </c>
      <c r="D64" s="32"/>
    </row>
    <row r="65" spans="1:4" ht="60.75" customHeight="1" x14ac:dyDescent="0.25">
      <c r="A65" s="37"/>
      <c r="B65" s="1" t="s">
        <v>84</v>
      </c>
      <c r="C65" s="2">
        <v>2</v>
      </c>
      <c r="D65" s="32"/>
    </row>
    <row r="66" spans="1:4" ht="30" x14ac:dyDescent="0.25">
      <c r="A66" s="37" t="s">
        <v>85</v>
      </c>
      <c r="B66" s="1" t="s">
        <v>86</v>
      </c>
      <c r="C66" s="2">
        <v>0</v>
      </c>
      <c r="D66" s="32">
        <v>2</v>
      </c>
    </row>
    <row r="67" spans="1:4" ht="30" x14ac:dyDescent="0.25">
      <c r="A67" s="37"/>
      <c r="B67" s="1" t="s">
        <v>87</v>
      </c>
      <c r="C67" s="2">
        <v>1</v>
      </c>
      <c r="D67" s="32"/>
    </row>
    <row r="68" spans="1:4" ht="60" x14ac:dyDescent="0.25">
      <c r="A68" s="37"/>
      <c r="B68" s="1" t="s">
        <v>88</v>
      </c>
      <c r="C68" s="2">
        <v>2</v>
      </c>
      <c r="D68" s="32"/>
    </row>
    <row r="69" spans="1:4" ht="45" x14ac:dyDescent="0.25">
      <c r="A69" s="37"/>
      <c r="B69" s="1" t="s">
        <v>89</v>
      </c>
      <c r="C69" s="2">
        <v>3</v>
      </c>
      <c r="D69" s="32"/>
    </row>
    <row r="70" spans="1:4" x14ac:dyDescent="0.25">
      <c r="A70" s="37" t="s">
        <v>90</v>
      </c>
      <c r="B70" s="1" t="s">
        <v>17</v>
      </c>
      <c r="C70" s="2">
        <v>0</v>
      </c>
      <c r="D70" s="32">
        <v>2</v>
      </c>
    </row>
    <row r="71" spans="1:4" x14ac:dyDescent="0.25">
      <c r="A71" s="37"/>
      <c r="B71" s="1" t="s">
        <v>18</v>
      </c>
      <c r="C71" s="2">
        <v>1</v>
      </c>
      <c r="D71" s="32"/>
    </row>
    <row r="72" spans="1:4" ht="30" x14ac:dyDescent="0.25">
      <c r="A72" s="37"/>
      <c r="B72" s="1" t="s">
        <v>19</v>
      </c>
      <c r="C72" s="2">
        <v>2</v>
      </c>
      <c r="D72" s="32"/>
    </row>
    <row r="73" spans="1:4" ht="75" x14ac:dyDescent="0.25">
      <c r="A73" s="37"/>
      <c r="B73" s="1" t="s">
        <v>91</v>
      </c>
      <c r="C73" s="2">
        <v>3</v>
      </c>
      <c r="D73" s="32"/>
    </row>
    <row r="74" spans="1:4" ht="45" x14ac:dyDescent="0.25">
      <c r="A74" s="37" t="s">
        <v>92</v>
      </c>
      <c r="B74" s="1" t="s">
        <v>93</v>
      </c>
      <c r="C74" s="2">
        <v>0</v>
      </c>
      <c r="D74" s="32">
        <v>3</v>
      </c>
    </row>
    <row r="75" spans="1:4" ht="30" x14ac:dyDescent="0.25">
      <c r="A75" s="37"/>
      <c r="B75" s="1" t="s">
        <v>94</v>
      </c>
      <c r="C75" s="2">
        <v>1</v>
      </c>
      <c r="D75" s="32"/>
    </row>
    <row r="76" spans="1:4" ht="30" x14ac:dyDescent="0.25">
      <c r="A76" s="37"/>
      <c r="B76" s="1" t="s">
        <v>95</v>
      </c>
      <c r="C76" s="2">
        <v>2</v>
      </c>
      <c r="D76" s="32"/>
    </row>
    <row r="77" spans="1:4" ht="45" x14ac:dyDescent="0.25">
      <c r="A77" s="37"/>
      <c r="B77" s="1" t="s">
        <v>96</v>
      </c>
      <c r="C77" s="2">
        <v>3</v>
      </c>
      <c r="D77" s="32"/>
    </row>
    <row r="78" spans="1:4" ht="33" customHeight="1" x14ac:dyDescent="0.25">
      <c r="A78" s="37" t="s">
        <v>97</v>
      </c>
      <c r="B78" s="1" t="s">
        <v>21</v>
      </c>
      <c r="C78" s="2">
        <v>0</v>
      </c>
      <c r="D78" s="32">
        <v>1</v>
      </c>
    </row>
    <row r="79" spans="1:4" ht="32.25" customHeight="1" x14ac:dyDescent="0.25">
      <c r="A79" s="37"/>
      <c r="B79" s="1" t="s">
        <v>22</v>
      </c>
      <c r="C79" s="2">
        <v>1</v>
      </c>
      <c r="D79" s="32"/>
    </row>
    <row r="80" spans="1:4" ht="30" x14ac:dyDescent="0.25">
      <c r="A80" s="37" t="s">
        <v>98</v>
      </c>
      <c r="B80" s="1" t="s">
        <v>99</v>
      </c>
      <c r="C80" s="2">
        <v>0</v>
      </c>
      <c r="D80" s="32">
        <v>1</v>
      </c>
    </row>
    <row r="81" spans="1:4" ht="30" x14ac:dyDescent="0.25">
      <c r="A81" s="37"/>
      <c r="B81" s="1" t="s">
        <v>100</v>
      </c>
      <c r="C81" s="2">
        <v>1</v>
      </c>
      <c r="D81" s="32"/>
    </row>
    <row r="82" spans="1:4" ht="30" x14ac:dyDescent="0.25">
      <c r="A82" s="37"/>
      <c r="B82" s="1" t="s">
        <v>101</v>
      </c>
      <c r="C82" s="2">
        <v>2</v>
      </c>
      <c r="D82" s="32"/>
    </row>
    <row r="83" spans="1:4" ht="30" x14ac:dyDescent="0.25">
      <c r="A83" s="37"/>
      <c r="B83" s="1" t="s">
        <v>102</v>
      </c>
      <c r="C83" s="2">
        <v>3</v>
      </c>
      <c r="D83" s="32"/>
    </row>
    <row r="84" spans="1:4" ht="15.75" customHeight="1" x14ac:dyDescent="0.25">
      <c r="A84" s="37" t="s">
        <v>103</v>
      </c>
      <c r="B84" s="1" t="s">
        <v>104</v>
      </c>
      <c r="C84" s="2">
        <v>0</v>
      </c>
      <c r="D84" s="38">
        <v>2</v>
      </c>
    </row>
    <row r="85" spans="1:4" ht="30" x14ac:dyDescent="0.25">
      <c r="A85" s="37"/>
      <c r="B85" s="1" t="s">
        <v>105</v>
      </c>
      <c r="C85" s="2">
        <v>1</v>
      </c>
      <c r="D85" s="38"/>
    </row>
    <row r="86" spans="1:4" x14ac:dyDescent="0.25">
      <c r="A86" s="37"/>
      <c r="B86" s="1" t="s">
        <v>106</v>
      </c>
      <c r="C86" s="2">
        <v>2</v>
      </c>
      <c r="D86" s="38"/>
    </row>
    <row r="89" spans="1:4" ht="27.75" x14ac:dyDescent="0.4">
      <c r="A89" s="10" t="s">
        <v>107</v>
      </c>
      <c r="B89" s="10"/>
      <c r="C89" s="10"/>
      <c r="D89" s="10">
        <f>IF(OR(D4=0,D6=0,D10=0,D22=0,D24=0,D38=0), 0,SUM(D4:D84))</f>
        <v>41</v>
      </c>
    </row>
  </sheetData>
  <sheetProtection algorithmName="SHA-512" hashValue="HPYHDZ+wMQxm+0fWiC8pl4H6rS9FBSjkMrAi1yEzLVYBT+RO1W6Fey0va30prFRR+3dQoWK6B6RcerDoYD+p/w==" saltValue="5zg1WrrDrGhX6nPj5+IlpQ==" spinCount="100000" sheet="1" objects="1" scenarios="1"/>
  <mergeCells count="60">
    <mergeCell ref="B2:C2"/>
    <mergeCell ref="A4:A5"/>
    <mergeCell ref="A3:D3"/>
    <mergeCell ref="A21:D21"/>
    <mergeCell ref="A22:A23"/>
    <mergeCell ref="D17:D20"/>
    <mergeCell ref="A6:A9"/>
    <mergeCell ref="A10:A11"/>
    <mergeCell ref="A12:A14"/>
    <mergeCell ref="A15:A16"/>
    <mergeCell ref="A17:A20"/>
    <mergeCell ref="D4:D5"/>
    <mergeCell ref="D6:D9"/>
    <mergeCell ref="D10:D11"/>
    <mergeCell ref="D12:D14"/>
    <mergeCell ref="D15:D16"/>
    <mergeCell ref="A33:A34"/>
    <mergeCell ref="A35:A36"/>
    <mergeCell ref="A37:D37"/>
    <mergeCell ref="D22:D23"/>
    <mergeCell ref="D24:D25"/>
    <mergeCell ref="D26:D27"/>
    <mergeCell ref="D28:D29"/>
    <mergeCell ref="D30:D32"/>
    <mergeCell ref="A24:A25"/>
    <mergeCell ref="A26:A27"/>
    <mergeCell ref="A74:A77"/>
    <mergeCell ref="A78:A79"/>
    <mergeCell ref="D74:D77"/>
    <mergeCell ref="A53:A56"/>
    <mergeCell ref="A57:A59"/>
    <mergeCell ref="A60:A62"/>
    <mergeCell ref="A63:A65"/>
    <mergeCell ref="D70:D73"/>
    <mergeCell ref="D66:D69"/>
    <mergeCell ref="D63:D65"/>
    <mergeCell ref="D60:D62"/>
    <mergeCell ref="A66:A69"/>
    <mergeCell ref="A70:A73"/>
    <mergeCell ref="A80:A83"/>
    <mergeCell ref="A84:A86"/>
    <mergeCell ref="D84:D86"/>
    <mergeCell ref="D78:D79"/>
    <mergeCell ref="D80:D83"/>
    <mergeCell ref="A1:D1"/>
    <mergeCell ref="D57:D59"/>
    <mergeCell ref="D53:D56"/>
    <mergeCell ref="D50:D51"/>
    <mergeCell ref="D46:D49"/>
    <mergeCell ref="D42:D45"/>
    <mergeCell ref="A52:D52"/>
    <mergeCell ref="D33:D34"/>
    <mergeCell ref="D35:D36"/>
    <mergeCell ref="A38:A41"/>
    <mergeCell ref="A42:A45"/>
    <mergeCell ref="A46:A49"/>
    <mergeCell ref="A50:A51"/>
    <mergeCell ref="D38:D41"/>
    <mergeCell ref="A28:A29"/>
    <mergeCell ref="A30:A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5" workbookViewId="0">
      <selection activeCell="E39" sqref="E39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108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33" t="s">
        <v>109</v>
      </c>
      <c r="B3" s="33"/>
      <c r="C3" s="33"/>
      <c r="D3" s="34"/>
    </row>
    <row r="4" spans="1:4" ht="15.75" customHeight="1" x14ac:dyDescent="0.25">
      <c r="A4" s="40" t="s">
        <v>110</v>
      </c>
      <c r="B4" s="5" t="s">
        <v>30</v>
      </c>
      <c r="C4" s="5">
        <v>0</v>
      </c>
      <c r="D4" s="35">
        <v>1</v>
      </c>
    </row>
    <row r="5" spans="1:4" ht="76.5" customHeight="1" x14ac:dyDescent="0.25">
      <c r="A5" s="40"/>
      <c r="B5" s="5" t="s">
        <v>111</v>
      </c>
      <c r="C5" s="5">
        <v>1</v>
      </c>
      <c r="D5" s="35"/>
    </row>
    <row r="6" spans="1:4" ht="15.75" x14ac:dyDescent="0.25">
      <c r="A6" s="40" t="s">
        <v>112</v>
      </c>
      <c r="B6" s="5" t="s">
        <v>30</v>
      </c>
      <c r="C6" s="5">
        <v>0</v>
      </c>
      <c r="D6" s="35">
        <v>1</v>
      </c>
    </row>
    <row r="7" spans="1:4" ht="71.25" customHeight="1" x14ac:dyDescent="0.25">
      <c r="A7" s="40"/>
      <c r="B7" s="11" t="s">
        <v>113</v>
      </c>
      <c r="C7" s="11">
        <v>1</v>
      </c>
      <c r="D7" s="35"/>
    </row>
    <row r="8" spans="1:4" ht="15" customHeight="1" x14ac:dyDescent="0.25">
      <c r="A8" s="47" t="s">
        <v>114</v>
      </c>
      <c r="B8" s="1" t="s">
        <v>115</v>
      </c>
      <c r="C8" s="12">
        <v>0</v>
      </c>
      <c r="D8" s="44">
        <v>3</v>
      </c>
    </row>
    <row r="9" spans="1:4" x14ac:dyDescent="0.25">
      <c r="A9" s="48"/>
      <c r="B9" s="1" t="s">
        <v>116</v>
      </c>
      <c r="C9" s="12">
        <v>1</v>
      </c>
      <c r="D9" s="45"/>
    </row>
    <row r="10" spans="1:4" x14ac:dyDescent="0.25">
      <c r="A10" s="48"/>
      <c r="B10" s="1" t="s">
        <v>117</v>
      </c>
      <c r="C10" s="12">
        <v>2</v>
      </c>
      <c r="D10" s="45"/>
    </row>
    <row r="11" spans="1:4" ht="19.5" customHeight="1" x14ac:dyDescent="0.25">
      <c r="A11" s="49"/>
      <c r="B11" s="1" t="s">
        <v>118</v>
      </c>
      <c r="C11" s="12">
        <v>3</v>
      </c>
      <c r="D11" s="46"/>
    </row>
    <row r="12" spans="1:4" x14ac:dyDescent="0.25">
      <c r="A12" s="55" t="s">
        <v>119</v>
      </c>
      <c r="B12" s="1" t="s">
        <v>56</v>
      </c>
      <c r="C12" s="12">
        <v>0</v>
      </c>
      <c r="D12" s="43">
        <v>1</v>
      </c>
    </row>
    <row r="13" spans="1:4" ht="60" x14ac:dyDescent="0.25">
      <c r="A13" s="55"/>
      <c r="B13" s="1" t="s">
        <v>120</v>
      </c>
      <c r="C13" s="12">
        <v>1</v>
      </c>
      <c r="D13" s="43"/>
    </row>
    <row r="14" spans="1:4" ht="45" x14ac:dyDescent="0.25">
      <c r="A14" s="55"/>
      <c r="B14" s="1" t="s">
        <v>121</v>
      </c>
      <c r="C14" s="12">
        <v>2</v>
      </c>
      <c r="D14" s="43"/>
    </row>
    <row r="15" spans="1:4" ht="18.75" x14ac:dyDescent="0.25">
      <c r="A15" s="33" t="s">
        <v>122</v>
      </c>
      <c r="B15" s="33"/>
      <c r="C15" s="33"/>
      <c r="D15" s="34"/>
    </row>
    <row r="16" spans="1:4" ht="30" customHeight="1" x14ac:dyDescent="0.25">
      <c r="A16" s="37" t="s">
        <v>123</v>
      </c>
      <c r="B16" s="1" t="s">
        <v>30</v>
      </c>
      <c r="C16" s="12">
        <v>0</v>
      </c>
      <c r="D16" s="35">
        <v>1</v>
      </c>
    </row>
    <row r="17" spans="1:4" ht="30.75" customHeight="1" x14ac:dyDescent="0.25">
      <c r="A17" s="37"/>
      <c r="B17" s="13" t="s">
        <v>35</v>
      </c>
      <c r="C17" s="12">
        <v>1</v>
      </c>
      <c r="D17" s="35"/>
    </row>
    <row r="18" spans="1:4" x14ac:dyDescent="0.25">
      <c r="A18" s="50" t="s">
        <v>124</v>
      </c>
      <c r="B18" s="1" t="s">
        <v>125</v>
      </c>
      <c r="C18" s="14">
        <v>0</v>
      </c>
      <c r="D18" s="44">
        <v>2</v>
      </c>
    </row>
    <row r="19" spans="1:4" x14ac:dyDescent="0.25">
      <c r="A19" s="51"/>
      <c r="B19" s="1" t="s">
        <v>126</v>
      </c>
      <c r="C19" s="14">
        <v>1</v>
      </c>
      <c r="D19" s="54"/>
    </row>
    <row r="20" spans="1:4" x14ac:dyDescent="0.25">
      <c r="A20" s="52"/>
      <c r="B20" s="1" t="s">
        <v>127</v>
      </c>
      <c r="C20" s="14">
        <v>2</v>
      </c>
      <c r="D20" s="45"/>
    </row>
    <row r="21" spans="1:4" x14ac:dyDescent="0.25">
      <c r="A21" s="53"/>
      <c r="B21" s="13" t="s">
        <v>128</v>
      </c>
      <c r="C21" s="14">
        <v>3</v>
      </c>
      <c r="D21" s="46"/>
    </row>
    <row r="22" spans="1:4" ht="60" x14ac:dyDescent="0.25">
      <c r="A22" s="50" t="s">
        <v>129</v>
      </c>
      <c r="B22" s="1" t="s">
        <v>130</v>
      </c>
      <c r="C22" s="14">
        <v>0</v>
      </c>
      <c r="D22" s="44">
        <v>3</v>
      </c>
    </row>
    <row r="23" spans="1:4" ht="30" x14ac:dyDescent="0.25">
      <c r="A23" s="51"/>
      <c r="B23" s="1" t="s">
        <v>131</v>
      </c>
      <c r="C23" s="14">
        <v>1</v>
      </c>
      <c r="D23" s="54"/>
    </row>
    <row r="24" spans="1:4" ht="30" x14ac:dyDescent="0.25">
      <c r="A24" s="52"/>
      <c r="B24" s="1" t="s">
        <v>132</v>
      </c>
      <c r="C24" s="14">
        <v>2</v>
      </c>
      <c r="D24" s="45"/>
    </row>
    <row r="25" spans="1:4" ht="30" x14ac:dyDescent="0.25">
      <c r="A25" s="53"/>
      <c r="B25" s="13" t="s">
        <v>133</v>
      </c>
      <c r="C25" s="15">
        <v>3</v>
      </c>
      <c r="D25" s="46"/>
    </row>
    <row r="26" spans="1:4" x14ac:dyDescent="0.25">
      <c r="A26" s="50" t="s">
        <v>134</v>
      </c>
      <c r="B26" s="1" t="s">
        <v>56</v>
      </c>
      <c r="C26" s="12">
        <v>0</v>
      </c>
      <c r="D26" s="44">
        <v>3</v>
      </c>
    </row>
    <row r="27" spans="1:4" ht="30" x14ac:dyDescent="0.25">
      <c r="A27" s="51"/>
      <c r="B27" s="1" t="s">
        <v>135</v>
      </c>
      <c r="C27" s="12">
        <v>1</v>
      </c>
      <c r="D27" s="45"/>
    </row>
    <row r="28" spans="1:4" ht="30" x14ac:dyDescent="0.25">
      <c r="A28" s="52"/>
      <c r="B28" s="1" t="s">
        <v>136</v>
      </c>
      <c r="C28" s="12">
        <v>2</v>
      </c>
      <c r="D28" s="45"/>
    </row>
    <row r="29" spans="1:4" ht="45" x14ac:dyDescent="0.25">
      <c r="A29" s="53"/>
      <c r="B29" s="13" t="s">
        <v>137</v>
      </c>
      <c r="C29" s="16">
        <v>3</v>
      </c>
      <c r="D29" s="46"/>
    </row>
    <row r="30" spans="1:4" x14ac:dyDescent="0.25">
      <c r="A30" s="50" t="s">
        <v>138</v>
      </c>
      <c r="B30" s="1" t="s">
        <v>56</v>
      </c>
      <c r="C30" s="12">
        <v>0</v>
      </c>
      <c r="D30" s="44">
        <v>2</v>
      </c>
    </row>
    <row r="31" spans="1:4" ht="30" x14ac:dyDescent="0.25">
      <c r="A31" s="51"/>
      <c r="B31" s="1" t="s">
        <v>139</v>
      </c>
      <c r="C31" s="12">
        <v>1</v>
      </c>
      <c r="D31" s="45"/>
    </row>
    <row r="32" spans="1:4" ht="30" x14ac:dyDescent="0.25">
      <c r="A32" s="52"/>
      <c r="B32" s="13" t="s">
        <v>140</v>
      </c>
      <c r="C32" s="16">
        <v>2</v>
      </c>
      <c r="D32" s="45"/>
    </row>
    <row r="33" spans="1:4" ht="45" x14ac:dyDescent="0.25">
      <c r="A33" s="37" t="s">
        <v>141</v>
      </c>
      <c r="B33" s="1" t="s">
        <v>142</v>
      </c>
      <c r="C33" s="12">
        <v>0</v>
      </c>
      <c r="D33" s="44">
        <v>3</v>
      </c>
    </row>
    <row r="34" spans="1:4" ht="45" x14ac:dyDescent="0.25">
      <c r="A34" s="37"/>
      <c r="B34" s="1" t="s">
        <v>143</v>
      </c>
      <c r="C34" s="12">
        <v>1</v>
      </c>
      <c r="D34" s="45"/>
    </row>
    <row r="35" spans="1:4" ht="45" x14ac:dyDescent="0.25">
      <c r="A35" s="42"/>
      <c r="B35" s="1" t="s">
        <v>144</v>
      </c>
      <c r="C35" s="12">
        <v>2</v>
      </c>
      <c r="D35" s="45"/>
    </row>
    <row r="36" spans="1:4" ht="45" x14ac:dyDescent="0.25">
      <c r="A36" s="42"/>
      <c r="B36" s="1" t="s">
        <v>145</v>
      </c>
      <c r="C36" s="12">
        <v>3</v>
      </c>
      <c r="D36" s="46"/>
    </row>
    <row r="39" spans="1:4" ht="27.75" x14ac:dyDescent="0.4">
      <c r="A39" s="10" t="s">
        <v>107</v>
      </c>
      <c r="B39" s="10"/>
      <c r="C39" s="10"/>
      <c r="D39" s="10">
        <f>IF(OR(D4=0,D6=0), 0,SUM(D4:D33))</f>
        <v>20</v>
      </c>
    </row>
  </sheetData>
  <sheetProtection algorithmName="SHA-512" hashValue="P7iPGXkybCrua+rT9MVyUHTFHcETUFFzFnSlslYc1ByYlzxab2VonZKpMPYdgLMZ9c7W8gz7gHyvaNSHMJgUJw==" saltValue="IV+koy4814znBif0RxIMIw==" spinCount="100000" sheet="1" objects="1" scenarios="1"/>
  <mergeCells count="24">
    <mergeCell ref="D33:D36"/>
    <mergeCell ref="A33:A36"/>
    <mergeCell ref="A8:A11"/>
    <mergeCell ref="D8:D11"/>
    <mergeCell ref="A18:A21"/>
    <mergeCell ref="A22:A25"/>
    <mergeCell ref="D18:D21"/>
    <mergeCell ref="D22:D25"/>
    <mergeCell ref="D26:D29"/>
    <mergeCell ref="A26:A29"/>
    <mergeCell ref="D30:D32"/>
    <mergeCell ref="A30:A32"/>
    <mergeCell ref="A16:A17"/>
    <mergeCell ref="D16:D17"/>
    <mergeCell ref="A15:D15"/>
    <mergeCell ref="A12:A14"/>
    <mergeCell ref="D12:D14"/>
    <mergeCell ref="A1:D1"/>
    <mergeCell ref="B2:C2"/>
    <mergeCell ref="A3:D3"/>
    <mergeCell ref="A4:A5"/>
    <mergeCell ref="D4:D5"/>
    <mergeCell ref="A6:A7"/>
    <mergeCell ref="D6:D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4" workbookViewId="0">
      <selection activeCell="D56" sqref="D56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146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33" t="s">
        <v>147</v>
      </c>
      <c r="B3" s="56"/>
      <c r="C3" s="56"/>
      <c r="D3" s="34"/>
    </row>
    <row r="4" spans="1:4" ht="15.75" customHeight="1" x14ac:dyDescent="0.25">
      <c r="A4" s="57" t="s">
        <v>148</v>
      </c>
      <c r="B4" s="7" t="s">
        <v>149</v>
      </c>
      <c r="C4" s="17">
        <v>0</v>
      </c>
      <c r="D4" s="43">
        <v>2</v>
      </c>
    </row>
    <row r="5" spans="1:4" ht="15.75" customHeight="1" x14ac:dyDescent="0.25">
      <c r="A5" s="57"/>
      <c r="B5" s="7" t="s">
        <v>150</v>
      </c>
      <c r="C5" s="17">
        <v>1</v>
      </c>
      <c r="D5" s="43"/>
    </row>
    <row r="6" spans="1:4" x14ac:dyDescent="0.25">
      <c r="A6" s="57"/>
      <c r="B6" s="7" t="s">
        <v>151</v>
      </c>
      <c r="C6" s="17">
        <v>2</v>
      </c>
      <c r="D6" s="43"/>
    </row>
    <row r="7" spans="1:4" ht="14.25" customHeight="1" x14ac:dyDescent="0.25">
      <c r="A7" s="57"/>
      <c r="B7" s="18" t="s">
        <v>152</v>
      </c>
      <c r="C7" s="19">
        <v>3</v>
      </c>
      <c r="D7" s="43"/>
    </row>
    <row r="8" spans="1:4" ht="15" customHeight="1" x14ac:dyDescent="0.25">
      <c r="A8" s="58" t="s">
        <v>153</v>
      </c>
      <c r="B8" s="1" t="s">
        <v>154</v>
      </c>
      <c r="C8" s="12">
        <v>0</v>
      </c>
      <c r="D8" s="61">
        <v>3</v>
      </c>
    </row>
    <row r="9" spans="1:4" ht="30" x14ac:dyDescent="0.25">
      <c r="A9" s="59"/>
      <c r="B9" s="1" t="s">
        <v>155</v>
      </c>
      <c r="C9" s="12">
        <v>1</v>
      </c>
      <c r="D9" s="62"/>
    </row>
    <row r="10" spans="1:4" ht="30" x14ac:dyDescent="0.25">
      <c r="A10" s="59"/>
      <c r="B10" s="1" t="s">
        <v>156</v>
      </c>
      <c r="C10" s="12">
        <v>2</v>
      </c>
      <c r="D10" s="62"/>
    </row>
    <row r="11" spans="1:4" ht="33.75" customHeight="1" x14ac:dyDescent="0.25">
      <c r="A11" s="60"/>
      <c r="B11" s="13" t="s">
        <v>157</v>
      </c>
      <c r="C11" s="16">
        <v>3</v>
      </c>
      <c r="D11" s="63"/>
    </row>
    <row r="12" spans="1:4" x14ac:dyDescent="0.25">
      <c r="A12" s="55" t="s">
        <v>158</v>
      </c>
      <c r="B12" s="1" t="s">
        <v>56</v>
      </c>
      <c r="C12" s="12">
        <v>0</v>
      </c>
      <c r="D12" s="43">
        <v>3</v>
      </c>
    </row>
    <row r="13" spans="1:4" x14ac:dyDescent="0.25">
      <c r="A13" s="55"/>
      <c r="B13" s="1" t="s">
        <v>159</v>
      </c>
      <c r="C13" s="12">
        <v>1</v>
      </c>
      <c r="D13" s="43"/>
    </row>
    <row r="14" spans="1:4" x14ac:dyDescent="0.25">
      <c r="A14" s="55"/>
      <c r="B14" s="1" t="s">
        <v>160</v>
      </c>
      <c r="C14" s="12">
        <v>2</v>
      </c>
      <c r="D14" s="43"/>
    </row>
    <row r="15" spans="1:4" x14ac:dyDescent="0.25">
      <c r="A15" s="55"/>
      <c r="B15" s="13" t="s">
        <v>161</v>
      </c>
      <c r="C15" s="16">
        <v>3</v>
      </c>
      <c r="D15" s="43"/>
    </row>
    <row r="16" spans="1:4" x14ac:dyDescent="0.25">
      <c r="A16" s="55" t="s">
        <v>162</v>
      </c>
      <c r="B16" s="1" t="s">
        <v>56</v>
      </c>
      <c r="C16" s="12">
        <v>0</v>
      </c>
      <c r="D16" s="43">
        <v>3</v>
      </c>
    </row>
    <row r="17" spans="1:4" ht="30" x14ac:dyDescent="0.25">
      <c r="A17" s="55"/>
      <c r="B17" s="1" t="s">
        <v>163</v>
      </c>
      <c r="C17" s="12">
        <v>1</v>
      </c>
      <c r="D17" s="43"/>
    </row>
    <row r="18" spans="1:4" ht="45" x14ac:dyDescent="0.25">
      <c r="A18" s="55"/>
      <c r="B18" s="1" t="s">
        <v>164</v>
      </c>
      <c r="C18" s="12">
        <v>2</v>
      </c>
      <c r="D18" s="43"/>
    </row>
    <row r="19" spans="1:4" ht="45" x14ac:dyDescent="0.25">
      <c r="A19" s="55"/>
      <c r="B19" s="13" t="s">
        <v>165</v>
      </c>
      <c r="C19" s="16">
        <v>3</v>
      </c>
      <c r="D19" s="43"/>
    </row>
    <row r="20" spans="1:4" x14ac:dyDescent="0.25">
      <c r="A20" s="55" t="s">
        <v>166</v>
      </c>
      <c r="B20" s="1" t="s">
        <v>56</v>
      </c>
      <c r="C20" s="12">
        <v>0</v>
      </c>
      <c r="D20" s="43">
        <v>3</v>
      </c>
    </row>
    <row r="21" spans="1:4" ht="45" x14ac:dyDescent="0.25">
      <c r="A21" s="55"/>
      <c r="B21" s="1" t="s">
        <v>167</v>
      </c>
      <c r="C21" s="12">
        <v>1</v>
      </c>
      <c r="D21" s="43"/>
    </row>
    <row r="22" spans="1:4" ht="45" x14ac:dyDescent="0.25">
      <c r="A22" s="55"/>
      <c r="B22" s="1" t="s">
        <v>168</v>
      </c>
      <c r="C22" s="12">
        <v>2</v>
      </c>
      <c r="D22" s="43"/>
    </row>
    <row r="23" spans="1:4" ht="45" x14ac:dyDescent="0.25">
      <c r="A23" s="55"/>
      <c r="B23" s="13" t="s">
        <v>169</v>
      </c>
      <c r="C23" s="16">
        <v>3</v>
      </c>
      <c r="D23" s="43"/>
    </row>
    <row r="24" spans="1:4" ht="21" customHeight="1" x14ac:dyDescent="0.25">
      <c r="A24" s="55" t="s">
        <v>170</v>
      </c>
      <c r="B24" s="1" t="s">
        <v>56</v>
      </c>
      <c r="C24" s="12">
        <v>0</v>
      </c>
      <c r="D24" s="43">
        <v>2</v>
      </c>
    </row>
    <row r="25" spans="1:4" ht="57.75" customHeight="1" x14ac:dyDescent="0.25">
      <c r="A25" s="55"/>
      <c r="B25" s="1" t="s">
        <v>171</v>
      </c>
      <c r="C25" s="12">
        <v>1</v>
      </c>
      <c r="D25" s="43"/>
    </row>
    <row r="26" spans="1:4" ht="55.5" customHeight="1" x14ac:dyDescent="0.25">
      <c r="A26" s="55"/>
      <c r="B26" s="1" t="s">
        <v>172</v>
      </c>
      <c r="C26" s="12">
        <v>2</v>
      </c>
      <c r="D26" s="43"/>
    </row>
    <row r="27" spans="1:4" ht="18.75" x14ac:dyDescent="0.25">
      <c r="A27" s="33" t="s">
        <v>173</v>
      </c>
      <c r="B27" s="56"/>
      <c r="C27" s="56"/>
      <c r="D27" s="34"/>
    </row>
    <row r="28" spans="1:4" ht="25.5" customHeight="1" x14ac:dyDescent="0.25">
      <c r="A28" s="57" t="s">
        <v>174</v>
      </c>
      <c r="B28" s="7" t="s">
        <v>56</v>
      </c>
      <c r="C28" s="17">
        <v>0</v>
      </c>
      <c r="D28" s="43">
        <v>3</v>
      </c>
    </row>
    <row r="29" spans="1:4" ht="21" customHeight="1" x14ac:dyDescent="0.25">
      <c r="A29" s="57"/>
      <c r="B29" s="7" t="s">
        <v>175</v>
      </c>
      <c r="C29" s="17">
        <v>1</v>
      </c>
      <c r="D29" s="43"/>
    </row>
    <row r="30" spans="1:4" ht="18.75" customHeight="1" x14ac:dyDescent="0.25">
      <c r="A30" s="57"/>
      <c r="B30" s="7" t="s">
        <v>176</v>
      </c>
      <c r="C30" s="17">
        <v>2</v>
      </c>
      <c r="D30" s="43"/>
    </row>
    <row r="31" spans="1:4" ht="21.75" customHeight="1" x14ac:dyDescent="0.25">
      <c r="A31" s="57"/>
      <c r="B31" s="18" t="s">
        <v>177</v>
      </c>
      <c r="C31" s="19">
        <v>3</v>
      </c>
      <c r="D31" s="43"/>
    </row>
    <row r="32" spans="1:4" x14ac:dyDescent="0.25">
      <c r="A32" s="50" t="s">
        <v>178</v>
      </c>
      <c r="B32" s="1" t="s">
        <v>56</v>
      </c>
      <c r="C32" s="12">
        <v>0</v>
      </c>
      <c r="D32" s="61">
        <v>1</v>
      </c>
    </row>
    <row r="33" spans="1:4" x14ac:dyDescent="0.25">
      <c r="A33" s="64"/>
      <c r="B33" s="1" t="s">
        <v>179</v>
      </c>
      <c r="C33" s="12">
        <v>1</v>
      </c>
      <c r="D33" s="65"/>
    </row>
    <row r="34" spans="1:4" x14ac:dyDescent="0.25">
      <c r="A34" s="50" t="s">
        <v>180</v>
      </c>
      <c r="B34" s="1" t="s">
        <v>56</v>
      </c>
      <c r="C34" s="12">
        <v>0</v>
      </c>
      <c r="D34" s="61">
        <v>1</v>
      </c>
    </row>
    <row r="35" spans="1:4" x14ac:dyDescent="0.25">
      <c r="A35" s="64"/>
      <c r="B35" s="1" t="s">
        <v>181</v>
      </c>
      <c r="C35" s="12">
        <v>1</v>
      </c>
      <c r="D35" s="62"/>
    </row>
    <row r="36" spans="1:4" x14ac:dyDescent="0.25">
      <c r="A36" s="50" t="s">
        <v>182</v>
      </c>
      <c r="B36" s="1" t="s">
        <v>56</v>
      </c>
      <c r="C36" s="12">
        <v>0</v>
      </c>
      <c r="D36" s="61">
        <v>1</v>
      </c>
    </row>
    <row r="37" spans="1:4" x14ac:dyDescent="0.25">
      <c r="A37" s="64"/>
      <c r="B37" s="1" t="s">
        <v>183</v>
      </c>
      <c r="C37" s="12">
        <v>1</v>
      </c>
      <c r="D37" s="62"/>
    </row>
    <row r="38" spans="1:4" ht="15" customHeight="1" x14ac:dyDescent="0.25">
      <c r="A38" s="50" t="s">
        <v>184</v>
      </c>
      <c r="B38" s="1" t="s">
        <v>56</v>
      </c>
      <c r="C38" s="12">
        <v>0</v>
      </c>
      <c r="D38" s="35">
        <v>1</v>
      </c>
    </row>
    <row r="39" spans="1:4" x14ac:dyDescent="0.25">
      <c r="A39" s="64"/>
      <c r="B39" s="13" t="s">
        <v>185</v>
      </c>
      <c r="C39" s="16">
        <v>1</v>
      </c>
      <c r="D39" s="67"/>
    </row>
    <row r="40" spans="1:4" ht="15" customHeight="1" x14ac:dyDescent="0.25">
      <c r="A40" s="55" t="s">
        <v>186</v>
      </c>
      <c r="B40" s="22">
        <v>0</v>
      </c>
      <c r="C40" s="12">
        <v>0</v>
      </c>
      <c r="D40" s="66">
        <v>2</v>
      </c>
    </row>
    <row r="41" spans="1:4" x14ac:dyDescent="0.25">
      <c r="A41" s="55"/>
      <c r="B41" s="1" t="s">
        <v>149</v>
      </c>
      <c r="C41" s="12">
        <v>1</v>
      </c>
      <c r="D41" s="66"/>
    </row>
    <row r="42" spans="1:4" x14ac:dyDescent="0.25">
      <c r="A42" s="55"/>
      <c r="B42" s="1" t="s">
        <v>187</v>
      </c>
      <c r="C42" s="12">
        <v>2</v>
      </c>
      <c r="D42" s="66"/>
    </row>
    <row r="43" spans="1:4" x14ac:dyDescent="0.25">
      <c r="A43" s="55"/>
      <c r="B43" s="1" t="s">
        <v>188</v>
      </c>
      <c r="C43" s="12">
        <v>3</v>
      </c>
      <c r="D43" s="66"/>
    </row>
    <row r="44" spans="1:4" ht="30" x14ac:dyDescent="0.25">
      <c r="A44" s="41" t="s">
        <v>189</v>
      </c>
      <c r="B44" s="1" t="s">
        <v>190</v>
      </c>
      <c r="C44" s="12">
        <v>0</v>
      </c>
      <c r="D44" s="66">
        <v>2</v>
      </c>
    </row>
    <row r="45" spans="1:4" ht="30" x14ac:dyDescent="0.25">
      <c r="A45" s="41"/>
      <c r="B45" s="1" t="s">
        <v>191</v>
      </c>
      <c r="C45" s="12">
        <v>1</v>
      </c>
      <c r="D45" s="66"/>
    </row>
    <row r="46" spans="1:4" ht="30" x14ac:dyDescent="0.25">
      <c r="A46" s="41"/>
      <c r="B46" s="1" t="s">
        <v>192</v>
      </c>
      <c r="C46" s="12">
        <v>2</v>
      </c>
      <c r="D46" s="66"/>
    </row>
    <row r="47" spans="1:4" x14ac:dyDescent="0.25">
      <c r="A47" s="23"/>
      <c r="B47" s="20"/>
      <c r="C47" s="21"/>
    </row>
    <row r="48" spans="1:4" x14ac:dyDescent="0.25">
      <c r="A48" s="23"/>
      <c r="B48" s="20"/>
      <c r="C48" s="21"/>
    </row>
    <row r="49" spans="1:4" x14ac:dyDescent="0.25">
      <c r="A49" s="23"/>
      <c r="B49" s="20"/>
      <c r="C49" s="21"/>
    </row>
    <row r="50" spans="1:4" x14ac:dyDescent="0.25">
      <c r="A50" s="23"/>
      <c r="B50" s="20"/>
      <c r="C50" s="21"/>
    </row>
    <row r="51" spans="1:4" ht="27.75" x14ac:dyDescent="0.4">
      <c r="A51" s="10" t="s">
        <v>107</v>
      </c>
      <c r="B51" s="10"/>
      <c r="C51" s="10"/>
      <c r="D51" s="10">
        <f>IF(OR(D4=0, D28=0), 0,SUM(D4:D44))</f>
        <v>27</v>
      </c>
    </row>
  </sheetData>
  <sheetProtection password="C71F" sheet="1" objects="1" scenarios="1"/>
  <mergeCells count="30">
    <mergeCell ref="A40:A43"/>
    <mergeCell ref="A44:A46"/>
    <mergeCell ref="D40:D43"/>
    <mergeCell ref="D44:D46"/>
    <mergeCell ref="A36:A37"/>
    <mergeCell ref="D36:D37"/>
    <mergeCell ref="A38:A39"/>
    <mergeCell ref="D38:D39"/>
    <mergeCell ref="A28:A31"/>
    <mergeCell ref="D28:D31"/>
    <mergeCell ref="A32:A33"/>
    <mergeCell ref="D32:D33"/>
    <mergeCell ref="A34:A35"/>
    <mergeCell ref="D34:D35"/>
    <mergeCell ref="A8:A11"/>
    <mergeCell ref="D8:D11"/>
    <mergeCell ref="A12:A15"/>
    <mergeCell ref="D12:D15"/>
    <mergeCell ref="A27:D27"/>
    <mergeCell ref="D16:D19"/>
    <mergeCell ref="A16:A19"/>
    <mergeCell ref="D20:D23"/>
    <mergeCell ref="A20:A23"/>
    <mergeCell ref="D24:D26"/>
    <mergeCell ref="A24:A26"/>
    <mergeCell ref="A1:D1"/>
    <mergeCell ref="B2:C2"/>
    <mergeCell ref="A3:D3"/>
    <mergeCell ref="A4:A7"/>
    <mergeCell ref="D4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2" workbookViewId="0">
      <selection activeCell="G46" sqref="G46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193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33" t="s">
        <v>194</v>
      </c>
      <c r="B3" s="56"/>
      <c r="C3" s="56"/>
      <c r="D3" s="34"/>
    </row>
    <row r="4" spans="1:4" ht="15.75" customHeight="1" x14ac:dyDescent="0.25">
      <c r="A4" s="68" t="s">
        <v>195</v>
      </c>
      <c r="B4" s="7" t="s">
        <v>30</v>
      </c>
      <c r="C4" s="17">
        <v>0</v>
      </c>
      <c r="D4" s="44">
        <v>3</v>
      </c>
    </row>
    <row r="5" spans="1:4" ht="15.75" customHeight="1" x14ac:dyDescent="0.25">
      <c r="A5" s="69"/>
      <c r="B5" s="7" t="s">
        <v>35</v>
      </c>
      <c r="C5" s="17">
        <v>3</v>
      </c>
      <c r="D5" s="70"/>
    </row>
    <row r="6" spans="1:4" ht="25.5" customHeight="1" x14ac:dyDescent="0.25">
      <c r="A6" s="68" t="s">
        <v>196</v>
      </c>
      <c r="B6" s="7" t="s">
        <v>30</v>
      </c>
      <c r="C6" s="17">
        <v>0</v>
      </c>
      <c r="D6" s="35">
        <v>1</v>
      </c>
    </row>
    <row r="7" spans="1:4" ht="25.5" customHeight="1" x14ac:dyDescent="0.25">
      <c r="A7" s="69"/>
      <c r="B7" s="7" t="s">
        <v>35</v>
      </c>
      <c r="C7" s="17">
        <v>1</v>
      </c>
      <c r="D7" s="35"/>
    </row>
    <row r="8" spans="1:4" ht="15.75" customHeight="1" x14ac:dyDescent="0.25">
      <c r="A8" s="68" t="s">
        <v>197</v>
      </c>
      <c r="B8" s="7" t="s">
        <v>30</v>
      </c>
      <c r="C8" s="17">
        <v>0</v>
      </c>
      <c r="D8" s="35">
        <v>1</v>
      </c>
    </row>
    <row r="9" spans="1:4" ht="15.75" customHeight="1" x14ac:dyDescent="0.25">
      <c r="A9" s="53"/>
      <c r="B9" s="7" t="s">
        <v>35</v>
      </c>
      <c r="C9" s="17">
        <v>1</v>
      </c>
      <c r="D9" s="35"/>
    </row>
    <row r="10" spans="1:4" ht="15.75" customHeight="1" x14ac:dyDescent="0.25">
      <c r="A10" s="68" t="s">
        <v>198</v>
      </c>
      <c r="B10" s="7" t="s">
        <v>30</v>
      </c>
      <c r="C10" s="17">
        <v>0</v>
      </c>
      <c r="D10" s="44">
        <v>1</v>
      </c>
    </row>
    <row r="11" spans="1:4" ht="15.75" customHeight="1" x14ac:dyDescent="0.25">
      <c r="A11" s="53"/>
      <c r="B11" s="7" t="s">
        <v>35</v>
      </c>
      <c r="C11" s="17">
        <v>1</v>
      </c>
      <c r="D11" s="70"/>
    </row>
    <row r="12" spans="1:4" ht="30.75" customHeight="1" x14ac:dyDescent="0.25">
      <c r="A12" s="68" t="s">
        <v>199</v>
      </c>
      <c r="B12" s="7" t="s">
        <v>30</v>
      </c>
      <c r="C12" s="17">
        <v>0</v>
      </c>
      <c r="D12" s="54">
        <v>1</v>
      </c>
    </row>
    <row r="13" spans="1:4" ht="36.75" customHeight="1" x14ac:dyDescent="0.25">
      <c r="A13" s="53"/>
      <c r="B13" s="18" t="s">
        <v>35</v>
      </c>
      <c r="C13" s="19">
        <v>1</v>
      </c>
      <c r="D13" s="70"/>
    </row>
    <row r="14" spans="1:4" ht="21" customHeight="1" x14ac:dyDescent="0.25">
      <c r="A14" s="50" t="s">
        <v>200</v>
      </c>
      <c r="B14" s="1" t="s">
        <v>115</v>
      </c>
      <c r="C14" s="12">
        <v>0</v>
      </c>
      <c r="D14" s="72">
        <v>2</v>
      </c>
    </row>
    <row r="15" spans="1:4" ht="27.6" customHeight="1" x14ac:dyDescent="0.25">
      <c r="A15" s="51"/>
      <c r="B15" s="1" t="s">
        <v>201</v>
      </c>
      <c r="C15" s="12">
        <v>1</v>
      </c>
      <c r="D15" s="72"/>
    </row>
    <row r="16" spans="1:4" ht="40.15" customHeight="1" x14ac:dyDescent="0.25">
      <c r="A16" s="51"/>
      <c r="B16" s="1" t="s">
        <v>202</v>
      </c>
      <c r="C16" s="12">
        <v>2</v>
      </c>
      <c r="D16" s="72"/>
    </row>
    <row r="17" spans="1:4" ht="39.6" customHeight="1" x14ac:dyDescent="0.25">
      <c r="A17" s="64"/>
      <c r="B17" s="1" t="s">
        <v>203</v>
      </c>
      <c r="C17" s="12">
        <v>3</v>
      </c>
      <c r="D17" s="72"/>
    </row>
    <row r="18" spans="1:4" ht="15" customHeight="1" x14ac:dyDescent="0.25">
      <c r="A18" s="37" t="s">
        <v>204</v>
      </c>
      <c r="B18" s="1" t="s">
        <v>56</v>
      </c>
      <c r="C18" s="12">
        <v>0</v>
      </c>
      <c r="D18" s="72">
        <v>1</v>
      </c>
    </row>
    <row r="19" spans="1:4" ht="31.15" customHeight="1" x14ac:dyDescent="0.25">
      <c r="A19" s="37"/>
      <c r="B19" s="1" t="s">
        <v>205</v>
      </c>
      <c r="C19" s="12">
        <v>1</v>
      </c>
      <c r="D19" s="72"/>
    </row>
    <row r="20" spans="1:4" ht="27" customHeight="1" x14ac:dyDescent="0.25">
      <c r="A20" s="37" t="s">
        <v>206</v>
      </c>
      <c r="B20" s="1" t="s">
        <v>207</v>
      </c>
      <c r="C20" s="12">
        <v>0</v>
      </c>
      <c r="D20" s="72">
        <v>1</v>
      </c>
    </row>
    <row r="21" spans="1:4" ht="34.9" customHeight="1" x14ac:dyDescent="0.25">
      <c r="A21" s="37"/>
      <c r="B21" s="1" t="s">
        <v>208</v>
      </c>
      <c r="C21" s="12">
        <v>1</v>
      </c>
      <c r="D21" s="72"/>
    </row>
    <row r="22" spans="1:4" ht="28.9" customHeight="1" x14ac:dyDescent="0.25">
      <c r="A22" s="37"/>
      <c r="B22" s="1" t="s">
        <v>209</v>
      </c>
      <c r="C22" s="12">
        <v>2</v>
      </c>
      <c r="D22" s="72"/>
    </row>
    <row r="23" spans="1:4" ht="55.9" customHeight="1" x14ac:dyDescent="0.25">
      <c r="A23" s="37"/>
      <c r="B23" s="1" t="s">
        <v>210</v>
      </c>
      <c r="C23" s="12">
        <v>3</v>
      </c>
      <c r="D23" s="72"/>
    </row>
    <row r="24" spans="1:4" ht="15" customHeight="1" x14ac:dyDescent="0.25">
      <c r="A24" s="37" t="s">
        <v>211</v>
      </c>
      <c r="B24" s="1" t="s">
        <v>56</v>
      </c>
      <c r="C24" s="12">
        <v>0</v>
      </c>
      <c r="D24" s="72">
        <v>1</v>
      </c>
    </row>
    <row r="25" spans="1:4" ht="15" customHeight="1" x14ac:dyDescent="0.25">
      <c r="A25" s="37"/>
      <c r="B25" s="1" t="s">
        <v>212</v>
      </c>
      <c r="C25" s="12">
        <v>1</v>
      </c>
      <c r="D25" s="72"/>
    </row>
    <row r="26" spans="1:4" ht="18.75" x14ac:dyDescent="0.25">
      <c r="A26" s="33" t="s">
        <v>213</v>
      </c>
      <c r="B26" s="71"/>
      <c r="C26" s="71"/>
      <c r="D26" s="34"/>
    </row>
    <row r="27" spans="1:4" ht="15" customHeight="1" x14ac:dyDescent="0.25">
      <c r="A27" s="57" t="s">
        <v>214</v>
      </c>
      <c r="B27" s="7" t="s">
        <v>56</v>
      </c>
      <c r="C27" s="17">
        <v>0</v>
      </c>
      <c r="D27" s="43">
        <v>1</v>
      </c>
    </row>
    <row r="28" spans="1:4" ht="15" customHeight="1" x14ac:dyDescent="0.25">
      <c r="A28" s="57"/>
      <c r="B28" s="7" t="s">
        <v>212</v>
      </c>
      <c r="C28" s="17">
        <v>1</v>
      </c>
      <c r="D28" s="43"/>
    </row>
    <row r="29" spans="1:4" x14ac:dyDescent="0.25">
      <c r="A29" s="73" t="s">
        <v>215</v>
      </c>
      <c r="B29" s="1" t="s">
        <v>56</v>
      </c>
      <c r="C29" s="12">
        <v>0</v>
      </c>
      <c r="D29" s="61">
        <v>1</v>
      </c>
    </row>
    <row r="30" spans="1:4" x14ac:dyDescent="0.25">
      <c r="A30" s="74"/>
      <c r="B30" s="1" t="s">
        <v>212</v>
      </c>
      <c r="C30" s="12">
        <v>1</v>
      </c>
      <c r="D30" s="65"/>
    </row>
    <row r="31" spans="1:4" x14ac:dyDescent="0.25">
      <c r="A31" s="73" t="s">
        <v>216</v>
      </c>
      <c r="B31" s="1" t="s">
        <v>56</v>
      </c>
      <c r="C31" s="12">
        <v>0</v>
      </c>
      <c r="D31" s="61">
        <v>1</v>
      </c>
    </row>
    <row r="32" spans="1:4" x14ac:dyDescent="0.25">
      <c r="A32" s="74"/>
      <c r="B32" s="1" t="s">
        <v>212</v>
      </c>
      <c r="C32" s="12">
        <v>1</v>
      </c>
      <c r="D32" s="65"/>
    </row>
    <row r="33" spans="1:4" x14ac:dyDescent="0.25">
      <c r="A33" s="73" t="s">
        <v>217</v>
      </c>
      <c r="B33" s="1" t="s">
        <v>56</v>
      </c>
      <c r="C33" s="12">
        <v>0</v>
      </c>
      <c r="D33" s="61">
        <v>1</v>
      </c>
    </row>
    <row r="34" spans="1:4" x14ac:dyDescent="0.25">
      <c r="A34" s="74"/>
      <c r="B34" s="1" t="s">
        <v>218</v>
      </c>
      <c r="C34" s="12">
        <v>1</v>
      </c>
      <c r="D34" s="65"/>
    </row>
    <row r="35" spans="1:4" ht="24" customHeight="1" x14ac:dyDescent="0.25">
      <c r="A35" s="73" t="s">
        <v>219</v>
      </c>
      <c r="B35" s="1" t="s">
        <v>56</v>
      </c>
      <c r="C35" s="12">
        <v>0</v>
      </c>
      <c r="D35" s="43">
        <v>1</v>
      </c>
    </row>
    <row r="36" spans="1:4" ht="25.5" customHeight="1" x14ac:dyDescent="0.25">
      <c r="A36" s="74"/>
      <c r="B36" s="1" t="s">
        <v>212</v>
      </c>
      <c r="C36" s="12">
        <v>1</v>
      </c>
      <c r="D36" s="43"/>
    </row>
    <row r="37" spans="1:4" ht="29.25" customHeight="1" x14ac:dyDescent="0.25">
      <c r="A37" s="58" t="s">
        <v>220</v>
      </c>
      <c r="B37" s="1" t="s">
        <v>221</v>
      </c>
      <c r="C37" s="12">
        <v>0</v>
      </c>
      <c r="D37" s="76">
        <v>1</v>
      </c>
    </row>
    <row r="38" spans="1:4" ht="30.75" customHeight="1" x14ac:dyDescent="0.25">
      <c r="A38" s="59"/>
      <c r="B38" s="1" t="s">
        <v>222</v>
      </c>
      <c r="C38" s="12">
        <v>1</v>
      </c>
      <c r="D38" s="77"/>
    </row>
    <row r="39" spans="1:4" x14ac:dyDescent="0.25">
      <c r="A39" s="55" t="s">
        <v>223</v>
      </c>
      <c r="B39" s="1" t="s">
        <v>56</v>
      </c>
      <c r="C39" s="12">
        <v>0</v>
      </c>
      <c r="D39" s="75">
        <v>1</v>
      </c>
    </row>
    <row r="40" spans="1:4" x14ac:dyDescent="0.25">
      <c r="A40" s="55"/>
      <c r="B40" s="1" t="s">
        <v>212</v>
      </c>
      <c r="C40" s="12">
        <v>1</v>
      </c>
      <c r="D40" s="75"/>
    </row>
    <row r="41" spans="1:4" x14ac:dyDescent="0.25">
      <c r="A41" s="23"/>
      <c r="B41" s="20"/>
      <c r="C41" s="21"/>
    </row>
    <row r="42" spans="1:4" x14ac:dyDescent="0.25">
      <c r="A42" s="23"/>
      <c r="B42" s="20"/>
      <c r="C42" s="21"/>
    </row>
    <row r="43" spans="1:4" x14ac:dyDescent="0.25">
      <c r="A43" s="23"/>
      <c r="B43" s="20"/>
      <c r="C43" s="21"/>
    </row>
    <row r="44" spans="1:4" x14ac:dyDescent="0.25">
      <c r="A44" s="23"/>
      <c r="B44" s="20"/>
      <c r="C44" s="21"/>
    </row>
    <row r="45" spans="1:4" ht="27.75" x14ac:dyDescent="0.4">
      <c r="A45" s="10" t="s">
        <v>107</v>
      </c>
      <c r="B45" s="10"/>
      <c r="C45" s="10"/>
      <c r="D45" s="10">
        <f>IF(OR(D4=0, D6=0,D8=0,D10=0,D12=0,D27=0), 0,SUM(D4:D39))</f>
        <v>19</v>
      </c>
    </row>
  </sheetData>
  <sheetProtection password="C71F" sheet="1" objects="1" scenarios="1"/>
  <mergeCells count="36">
    <mergeCell ref="A18:A19"/>
    <mergeCell ref="A20:A23"/>
    <mergeCell ref="A14:A17"/>
    <mergeCell ref="D14:D17"/>
    <mergeCell ref="D18:D19"/>
    <mergeCell ref="A39:A40"/>
    <mergeCell ref="D39:D40"/>
    <mergeCell ref="A31:A32"/>
    <mergeCell ref="D31:D32"/>
    <mergeCell ref="A33:A34"/>
    <mergeCell ref="D33:D34"/>
    <mergeCell ref="A35:A36"/>
    <mergeCell ref="D35:D36"/>
    <mergeCell ref="D37:D38"/>
    <mergeCell ref="A37:A38"/>
    <mergeCell ref="A26:D26"/>
    <mergeCell ref="A27:A28"/>
    <mergeCell ref="D20:D23"/>
    <mergeCell ref="D27:D28"/>
    <mergeCell ref="A29:A30"/>
    <mergeCell ref="D29:D30"/>
    <mergeCell ref="D24:D25"/>
    <mergeCell ref="A24:A25"/>
    <mergeCell ref="A1:D1"/>
    <mergeCell ref="B2:C2"/>
    <mergeCell ref="A3:D3"/>
    <mergeCell ref="A4:A5"/>
    <mergeCell ref="D4:D5"/>
    <mergeCell ref="D6:D7"/>
    <mergeCell ref="A6:A7"/>
    <mergeCell ref="A8:A9"/>
    <mergeCell ref="A12:A13"/>
    <mergeCell ref="A10:A11"/>
    <mergeCell ref="D8:D9"/>
    <mergeCell ref="D12:D13"/>
    <mergeCell ref="D10:D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E34" sqref="E34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224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33" t="s">
        <v>225</v>
      </c>
      <c r="B3" s="56"/>
      <c r="C3" s="56"/>
      <c r="D3" s="34"/>
    </row>
    <row r="4" spans="1:4" ht="42.75" customHeight="1" x14ac:dyDescent="0.25">
      <c r="A4" s="78" t="s">
        <v>226</v>
      </c>
      <c r="B4" s="7" t="s">
        <v>30</v>
      </c>
      <c r="C4" s="17">
        <v>0</v>
      </c>
      <c r="D4" s="44">
        <v>1</v>
      </c>
    </row>
    <row r="5" spans="1:4" ht="40.5" customHeight="1" x14ac:dyDescent="0.25">
      <c r="A5" s="79"/>
      <c r="B5" s="7" t="s">
        <v>35</v>
      </c>
      <c r="C5" s="17">
        <v>1</v>
      </c>
      <c r="D5" s="70"/>
    </row>
    <row r="6" spans="1:4" ht="15" customHeight="1" x14ac:dyDescent="0.25">
      <c r="A6" s="50" t="s">
        <v>227</v>
      </c>
      <c r="B6" s="1" t="s">
        <v>30</v>
      </c>
      <c r="C6" s="12">
        <v>0</v>
      </c>
      <c r="D6" s="72">
        <v>1</v>
      </c>
    </row>
    <row r="7" spans="1:4" ht="15" customHeight="1" x14ac:dyDescent="0.25">
      <c r="A7" s="51"/>
      <c r="B7" s="1" t="s">
        <v>35</v>
      </c>
      <c r="C7" s="12">
        <v>1</v>
      </c>
      <c r="D7" s="72"/>
    </row>
    <row r="8" spans="1:4" ht="30" customHeight="1" x14ac:dyDescent="0.25">
      <c r="A8" s="37" t="s">
        <v>228</v>
      </c>
      <c r="B8" s="1" t="s">
        <v>30</v>
      </c>
      <c r="C8" s="12">
        <v>0</v>
      </c>
      <c r="D8" s="72">
        <v>1</v>
      </c>
    </row>
    <row r="9" spans="1:4" ht="31.5" customHeight="1" x14ac:dyDescent="0.25">
      <c r="A9" s="37"/>
      <c r="B9" s="1" t="s">
        <v>35</v>
      </c>
      <c r="C9" s="12">
        <v>1</v>
      </c>
      <c r="D9" s="72"/>
    </row>
    <row r="10" spans="1:4" ht="22.5" customHeight="1" x14ac:dyDescent="0.25">
      <c r="A10" s="37" t="s">
        <v>229</v>
      </c>
      <c r="B10" s="1" t="s">
        <v>30</v>
      </c>
      <c r="C10" s="12">
        <v>0</v>
      </c>
      <c r="D10" s="72">
        <v>1</v>
      </c>
    </row>
    <row r="11" spans="1:4" ht="22.5" customHeight="1" x14ac:dyDescent="0.25">
      <c r="A11" s="37"/>
      <c r="B11" s="1" t="s">
        <v>35</v>
      </c>
      <c r="C11" s="12">
        <v>1</v>
      </c>
      <c r="D11" s="72"/>
    </row>
    <row r="12" spans="1:4" ht="21" customHeight="1" x14ac:dyDescent="0.25">
      <c r="A12" s="37" t="s">
        <v>230</v>
      </c>
      <c r="B12" s="1" t="s">
        <v>30</v>
      </c>
      <c r="C12" s="12">
        <v>0</v>
      </c>
      <c r="D12" s="72">
        <v>1</v>
      </c>
    </row>
    <row r="13" spans="1:4" ht="21.75" customHeight="1" x14ac:dyDescent="0.25">
      <c r="A13" s="37"/>
      <c r="B13" s="1" t="s">
        <v>35</v>
      </c>
      <c r="C13" s="12">
        <v>1</v>
      </c>
      <c r="D13" s="72"/>
    </row>
    <row r="14" spans="1:4" x14ac:dyDescent="0.25">
      <c r="A14" s="73" t="s">
        <v>231</v>
      </c>
      <c r="B14" s="1" t="s">
        <v>30</v>
      </c>
      <c r="C14" s="12">
        <v>0</v>
      </c>
      <c r="D14" s="61">
        <v>1</v>
      </c>
    </row>
    <row r="15" spans="1:4" x14ac:dyDescent="0.25">
      <c r="A15" s="74"/>
      <c r="B15" s="1" t="s">
        <v>35</v>
      </c>
      <c r="C15" s="12">
        <v>1</v>
      </c>
      <c r="D15" s="65"/>
    </row>
    <row r="16" spans="1:4" x14ac:dyDescent="0.25">
      <c r="A16" s="73" t="s">
        <v>232</v>
      </c>
      <c r="B16" s="1" t="s">
        <v>30</v>
      </c>
      <c r="C16" s="12">
        <v>0</v>
      </c>
      <c r="D16" s="61">
        <v>1</v>
      </c>
    </row>
    <row r="17" spans="1:4" x14ac:dyDescent="0.25">
      <c r="A17" s="74"/>
      <c r="B17" s="1" t="s">
        <v>35</v>
      </c>
      <c r="C17" s="12">
        <v>1</v>
      </c>
      <c r="D17" s="65"/>
    </row>
    <row r="18" spans="1:4" x14ac:dyDescent="0.25">
      <c r="A18" s="73" t="s">
        <v>233</v>
      </c>
      <c r="B18" s="1" t="s">
        <v>30</v>
      </c>
      <c r="C18" s="12">
        <v>0</v>
      </c>
      <c r="D18" s="61">
        <v>1</v>
      </c>
    </row>
    <row r="19" spans="1:4" x14ac:dyDescent="0.25">
      <c r="A19" s="74"/>
      <c r="B19" s="1" t="s">
        <v>35</v>
      </c>
      <c r="C19" s="12">
        <v>1</v>
      </c>
      <c r="D19" s="65"/>
    </row>
    <row r="20" spans="1:4" ht="24" customHeight="1" x14ac:dyDescent="0.25">
      <c r="A20" s="73" t="s">
        <v>234</v>
      </c>
      <c r="B20" s="1" t="s">
        <v>30</v>
      </c>
      <c r="C20" s="12">
        <v>0</v>
      </c>
      <c r="D20" s="43">
        <v>1</v>
      </c>
    </row>
    <row r="21" spans="1:4" ht="25.5" customHeight="1" x14ac:dyDescent="0.25">
      <c r="A21" s="74"/>
      <c r="B21" s="1" t="s">
        <v>35</v>
      </c>
      <c r="C21" s="12">
        <v>1</v>
      </c>
      <c r="D21" s="43"/>
    </row>
    <row r="22" spans="1:4" ht="26.25" customHeight="1" x14ac:dyDescent="0.25">
      <c r="A22" s="58" t="s">
        <v>235</v>
      </c>
      <c r="B22" s="1" t="s">
        <v>30</v>
      </c>
      <c r="C22" s="12">
        <v>0</v>
      </c>
      <c r="D22" s="76">
        <v>1</v>
      </c>
    </row>
    <row r="23" spans="1:4" ht="20.25" customHeight="1" x14ac:dyDescent="0.25">
      <c r="A23" s="59"/>
      <c r="B23" s="1" t="s">
        <v>35</v>
      </c>
      <c r="C23" s="12">
        <v>1</v>
      </c>
      <c r="D23" s="77"/>
    </row>
    <row r="24" spans="1:4" ht="29.25" customHeight="1" x14ac:dyDescent="0.25">
      <c r="A24" s="55" t="s">
        <v>236</v>
      </c>
      <c r="B24" s="1" t="s">
        <v>30</v>
      </c>
      <c r="C24" s="12">
        <v>0</v>
      </c>
      <c r="D24" s="75">
        <v>1</v>
      </c>
    </row>
    <row r="25" spans="1:4" ht="31.5" customHeight="1" x14ac:dyDescent="0.25">
      <c r="A25" s="55"/>
      <c r="B25" s="1" t="s">
        <v>35</v>
      </c>
      <c r="C25" s="12">
        <v>1</v>
      </c>
      <c r="D25" s="75"/>
    </row>
    <row r="26" spans="1:4" x14ac:dyDescent="0.25">
      <c r="A26" s="55" t="s">
        <v>237</v>
      </c>
      <c r="B26" s="1" t="s">
        <v>30</v>
      </c>
      <c r="C26" s="12">
        <v>0</v>
      </c>
      <c r="D26" s="75">
        <v>1</v>
      </c>
    </row>
    <row r="27" spans="1:4" x14ac:dyDescent="0.25">
      <c r="A27" s="55"/>
      <c r="B27" s="1" t="s">
        <v>35</v>
      </c>
      <c r="C27" s="12">
        <v>1</v>
      </c>
      <c r="D27" s="75"/>
    </row>
    <row r="28" spans="1:4" ht="15" customHeight="1" x14ac:dyDescent="0.25">
      <c r="A28" s="47" t="s">
        <v>238</v>
      </c>
      <c r="B28" s="1" t="s">
        <v>30</v>
      </c>
      <c r="C28" s="12">
        <v>0</v>
      </c>
      <c r="D28" s="80">
        <v>1</v>
      </c>
    </row>
    <row r="29" spans="1:4" ht="15" customHeight="1" x14ac:dyDescent="0.25">
      <c r="A29" s="49"/>
      <c r="B29" s="1" t="s">
        <v>35</v>
      </c>
      <c r="C29" s="12">
        <v>1</v>
      </c>
      <c r="D29" s="81"/>
    </row>
    <row r="30" spans="1:4" ht="15" customHeight="1" x14ac:dyDescent="0.25">
      <c r="A30" s="47" t="s">
        <v>239</v>
      </c>
      <c r="B30" s="1" t="s">
        <v>30</v>
      </c>
      <c r="C30" s="12">
        <v>0</v>
      </c>
      <c r="D30" s="80">
        <v>0</v>
      </c>
    </row>
    <row r="31" spans="1:4" ht="15" customHeight="1" x14ac:dyDescent="0.25">
      <c r="A31" s="49"/>
      <c r="B31" s="1" t="s">
        <v>35</v>
      </c>
      <c r="C31" s="12">
        <v>1</v>
      </c>
      <c r="D31" s="81"/>
    </row>
    <row r="32" spans="1:4" ht="15" customHeight="1" x14ac:dyDescent="0.25">
      <c r="A32" s="24"/>
      <c r="B32" s="20"/>
      <c r="C32" s="21"/>
      <c r="D32" s="24"/>
    </row>
    <row r="33" spans="1:4" ht="15" customHeight="1" x14ac:dyDescent="0.25">
      <c r="A33" s="24"/>
      <c r="B33" s="20"/>
      <c r="C33" s="21"/>
      <c r="D33" s="24"/>
    </row>
    <row r="34" spans="1:4" ht="15" customHeight="1" x14ac:dyDescent="0.25">
      <c r="A34" s="24"/>
      <c r="B34" s="20"/>
      <c r="C34" s="21"/>
      <c r="D34" s="24"/>
    </row>
    <row r="35" spans="1:4" ht="15" customHeight="1" x14ac:dyDescent="0.25">
      <c r="A35" s="24"/>
      <c r="B35" s="20"/>
      <c r="C35" s="21"/>
      <c r="D35" s="24"/>
    </row>
    <row r="36" spans="1:4" ht="27.75" x14ac:dyDescent="0.4">
      <c r="A36" s="10" t="s">
        <v>107</v>
      </c>
      <c r="B36" s="10"/>
      <c r="C36" s="10"/>
      <c r="D36" s="10">
        <f>IF(OR(D4=0,), 0,SUM(D4:D30))</f>
        <v>13</v>
      </c>
    </row>
  </sheetData>
  <sheetProtection password="C71F" sheet="1" objects="1" scenarios="1"/>
  <mergeCells count="31">
    <mergeCell ref="A28:A29"/>
    <mergeCell ref="D28:D29"/>
    <mergeCell ref="A30:A31"/>
    <mergeCell ref="D30:D31"/>
    <mergeCell ref="A22:A23"/>
    <mergeCell ref="D22:D23"/>
    <mergeCell ref="A24:A25"/>
    <mergeCell ref="D24:D25"/>
    <mergeCell ref="A26:A27"/>
    <mergeCell ref="D26:D27"/>
    <mergeCell ref="A16:A17"/>
    <mergeCell ref="D16:D17"/>
    <mergeCell ref="A18:A19"/>
    <mergeCell ref="D18:D19"/>
    <mergeCell ref="A20:A21"/>
    <mergeCell ref="D20:D21"/>
    <mergeCell ref="A12:A13"/>
    <mergeCell ref="D12:D13"/>
    <mergeCell ref="A14:A15"/>
    <mergeCell ref="D14:D15"/>
    <mergeCell ref="A6:A7"/>
    <mergeCell ref="D6:D7"/>
    <mergeCell ref="A8:A9"/>
    <mergeCell ref="D8:D9"/>
    <mergeCell ref="A10:A11"/>
    <mergeCell ref="D10:D11"/>
    <mergeCell ref="A1:D1"/>
    <mergeCell ref="B2:C2"/>
    <mergeCell ref="A3:D3"/>
    <mergeCell ref="A4:A5"/>
    <mergeCell ref="D4:D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46" workbookViewId="0">
      <selection activeCell="F61" sqref="F61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240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56" t="s">
        <v>241</v>
      </c>
      <c r="B3" s="56"/>
      <c r="C3" s="56"/>
      <c r="D3" s="34"/>
    </row>
    <row r="4" spans="1:4" ht="30" x14ac:dyDescent="0.25">
      <c r="A4" s="37" t="s">
        <v>242</v>
      </c>
      <c r="B4" s="1" t="s">
        <v>243</v>
      </c>
      <c r="C4" s="2">
        <v>0</v>
      </c>
      <c r="D4" s="87">
        <v>1</v>
      </c>
    </row>
    <row r="5" spans="1:4" ht="30" x14ac:dyDescent="0.25">
      <c r="A5" s="37"/>
      <c r="B5" s="1" t="s">
        <v>244</v>
      </c>
      <c r="C5" s="2">
        <v>1</v>
      </c>
      <c r="D5" s="87"/>
    </row>
    <row r="6" spans="1:4" ht="30" x14ac:dyDescent="0.25">
      <c r="A6" s="37" t="s">
        <v>245</v>
      </c>
      <c r="B6" s="1" t="s">
        <v>246</v>
      </c>
      <c r="C6" s="2">
        <v>0</v>
      </c>
      <c r="D6" s="87">
        <v>1</v>
      </c>
    </row>
    <row r="7" spans="1:4" ht="30" x14ac:dyDescent="0.25">
      <c r="A7" s="37"/>
      <c r="B7" s="1" t="s">
        <v>247</v>
      </c>
      <c r="C7" s="2">
        <v>1</v>
      </c>
      <c r="D7" s="87"/>
    </row>
    <row r="8" spans="1:4" ht="18.75" x14ac:dyDescent="0.25">
      <c r="A8" s="56" t="s">
        <v>248</v>
      </c>
      <c r="B8" s="56"/>
      <c r="C8" s="56"/>
      <c r="D8" s="34"/>
    </row>
    <row r="9" spans="1:4" ht="28.15" customHeight="1" x14ac:dyDescent="0.25">
      <c r="A9" s="86" t="s">
        <v>249</v>
      </c>
      <c r="B9" s="25" t="s">
        <v>30</v>
      </c>
      <c r="C9" s="26">
        <v>0</v>
      </c>
      <c r="D9" s="44">
        <v>1</v>
      </c>
    </row>
    <row r="10" spans="1:4" ht="27.6" customHeight="1" x14ac:dyDescent="0.25">
      <c r="A10" s="79"/>
      <c r="B10" s="7" t="s">
        <v>35</v>
      </c>
      <c r="C10" s="17">
        <v>1</v>
      </c>
      <c r="D10" s="70"/>
    </row>
    <row r="11" spans="1:4" ht="26.45" customHeight="1" x14ac:dyDescent="0.25">
      <c r="A11" s="78" t="s">
        <v>250</v>
      </c>
      <c r="B11" s="25" t="s">
        <v>30</v>
      </c>
      <c r="C11" s="26">
        <v>0</v>
      </c>
      <c r="D11" s="44">
        <v>1</v>
      </c>
    </row>
    <row r="12" spans="1:4" ht="28.9" customHeight="1" x14ac:dyDescent="0.25">
      <c r="A12" s="53"/>
      <c r="B12" s="7" t="s">
        <v>35</v>
      </c>
      <c r="C12" s="17">
        <v>1</v>
      </c>
      <c r="D12" s="70"/>
    </row>
    <row r="13" spans="1:4" ht="28.9" customHeight="1" x14ac:dyDescent="0.25">
      <c r="A13" s="78" t="s">
        <v>251</v>
      </c>
      <c r="B13" s="25" t="s">
        <v>30</v>
      </c>
      <c r="C13" s="26">
        <v>0</v>
      </c>
      <c r="D13" s="44">
        <v>1</v>
      </c>
    </row>
    <row r="14" spans="1:4" ht="28.9" customHeight="1" x14ac:dyDescent="0.25">
      <c r="A14" s="53"/>
      <c r="B14" s="7" t="s">
        <v>35</v>
      </c>
      <c r="C14" s="17">
        <v>1</v>
      </c>
      <c r="D14" s="70"/>
    </row>
    <row r="15" spans="1:4" ht="15" customHeight="1" x14ac:dyDescent="0.25">
      <c r="A15" s="50" t="s">
        <v>252</v>
      </c>
      <c r="B15" s="27" t="s">
        <v>253</v>
      </c>
      <c r="C15" s="12">
        <v>0</v>
      </c>
      <c r="D15" s="82">
        <v>1</v>
      </c>
    </row>
    <row r="16" spans="1:4" ht="15" customHeight="1" x14ac:dyDescent="0.25">
      <c r="A16" s="51"/>
      <c r="B16" s="27" t="s">
        <v>254</v>
      </c>
      <c r="C16" s="12">
        <v>1</v>
      </c>
      <c r="D16" s="83"/>
    </row>
    <row r="17" spans="1:4" ht="30" customHeight="1" x14ac:dyDescent="0.25">
      <c r="A17" s="52"/>
      <c r="B17" s="27" t="s">
        <v>255</v>
      </c>
      <c r="C17" s="12">
        <v>2</v>
      </c>
      <c r="D17" s="84"/>
    </row>
    <row r="18" spans="1:4" ht="31.5" customHeight="1" x14ac:dyDescent="0.25">
      <c r="A18" s="53"/>
      <c r="B18" s="27" t="s">
        <v>256</v>
      </c>
      <c r="C18" s="12">
        <v>3</v>
      </c>
      <c r="D18" s="85"/>
    </row>
    <row r="19" spans="1:4" ht="22.5" customHeight="1" x14ac:dyDescent="0.25">
      <c r="A19" s="73" t="s">
        <v>257</v>
      </c>
      <c r="B19" s="1" t="s">
        <v>258</v>
      </c>
      <c r="C19" s="14">
        <v>0</v>
      </c>
      <c r="D19" s="82">
        <v>1</v>
      </c>
    </row>
    <row r="20" spans="1:4" ht="22.5" customHeight="1" x14ac:dyDescent="0.25">
      <c r="A20" s="89"/>
      <c r="B20" s="1" t="s">
        <v>259</v>
      </c>
      <c r="C20" s="14">
        <v>1</v>
      </c>
      <c r="D20" s="83"/>
    </row>
    <row r="21" spans="1:4" ht="21" customHeight="1" x14ac:dyDescent="0.25">
      <c r="A21" s="90"/>
      <c r="B21" s="1" t="s">
        <v>260</v>
      </c>
      <c r="C21" s="14">
        <v>2</v>
      </c>
      <c r="D21" s="84"/>
    </row>
    <row r="22" spans="1:4" ht="21.75" customHeight="1" x14ac:dyDescent="0.25">
      <c r="A22" s="91"/>
      <c r="B22" s="1" t="s">
        <v>261</v>
      </c>
      <c r="C22" s="14">
        <v>3</v>
      </c>
      <c r="D22" s="85"/>
    </row>
    <row r="23" spans="1:4" ht="21.75" customHeight="1" x14ac:dyDescent="0.25">
      <c r="A23" s="56" t="s">
        <v>262</v>
      </c>
      <c r="B23" s="56"/>
      <c r="C23" s="56"/>
      <c r="D23" s="34"/>
    </row>
    <row r="24" spans="1:4" ht="21.6" customHeight="1" x14ac:dyDescent="0.25">
      <c r="A24" s="78" t="s">
        <v>263</v>
      </c>
      <c r="B24" s="7" t="s">
        <v>264</v>
      </c>
      <c r="C24" s="8">
        <v>0</v>
      </c>
      <c r="D24" s="92">
        <v>2</v>
      </c>
    </row>
    <row r="25" spans="1:4" ht="21.6" customHeight="1" x14ac:dyDescent="0.25">
      <c r="A25" s="86"/>
      <c r="B25" s="7" t="s">
        <v>265</v>
      </c>
      <c r="C25" s="8">
        <v>1</v>
      </c>
      <c r="D25" s="93"/>
    </row>
    <row r="26" spans="1:4" ht="24" customHeight="1" x14ac:dyDescent="0.25">
      <c r="A26" s="96"/>
      <c r="B26" s="7" t="s">
        <v>266</v>
      </c>
      <c r="C26" s="8">
        <v>2</v>
      </c>
      <c r="D26" s="94"/>
    </row>
    <row r="27" spans="1:4" ht="21" customHeight="1" x14ac:dyDescent="0.25">
      <c r="A27" s="97"/>
      <c r="B27" s="18" t="s">
        <v>267</v>
      </c>
      <c r="C27" s="28">
        <v>3</v>
      </c>
      <c r="D27" s="95"/>
    </row>
    <row r="28" spans="1:4" ht="14.45" customHeight="1" x14ac:dyDescent="0.25">
      <c r="A28" s="73" t="s">
        <v>268</v>
      </c>
      <c r="B28" s="1" t="s">
        <v>264</v>
      </c>
      <c r="C28" s="2">
        <v>0</v>
      </c>
      <c r="D28" s="92">
        <v>1</v>
      </c>
    </row>
    <row r="29" spans="1:4" x14ac:dyDescent="0.25">
      <c r="A29" s="89"/>
      <c r="B29" s="1" t="s">
        <v>269</v>
      </c>
      <c r="C29" s="2">
        <v>1</v>
      </c>
      <c r="D29" s="93"/>
    </row>
    <row r="30" spans="1:4" ht="24" customHeight="1" x14ac:dyDescent="0.25">
      <c r="A30" s="90"/>
      <c r="B30" s="1" t="s">
        <v>266</v>
      </c>
      <c r="C30" s="2">
        <v>2</v>
      </c>
      <c r="D30" s="94"/>
    </row>
    <row r="31" spans="1:4" ht="25.5" customHeight="1" x14ac:dyDescent="0.25">
      <c r="A31" s="91"/>
      <c r="B31" s="1" t="s">
        <v>270</v>
      </c>
      <c r="C31" s="2">
        <v>3</v>
      </c>
      <c r="D31" s="95"/>
    </row>
    <row r="32" spans="1:4" ht="26.25" customHeight="1" x14ac:dyDescent="0.25">
      <c r="A32" s="73" t="s">
        <v>271</v>
      </c>
      <c r="B32" s="1" t="s">
        <v>264</v>
      </c>
      <c r="C32" s="2">
        <v>0</v>
      </c>
      <c r="D32" s="92">
        <v>1</v>
      </c>
    </row>
    <row r="33" spans="1:4" ht="20.25" customHeight="1" x14ac:dyDescent="0.25">
      <c r="A33" s="89"/>
      <c r="B33" s="1" t="s">
        <v>265</v>
      </c>
      <c r="C33" s="2">
        <v>1</v>
      </c>
      <c r="D33" s="93"/>
    </row>
    <row r="34" spans="1:4" ht="29.25" customHeight="1" x14ac:dyDescent="0.25">
      <c r="A34" s="90"/>
      <c r="B34" s="1" t="s">
        <v>266</v>
      </c>
      <c r="C34" s="2">
        <v>2</v>
      </c>
      <c r="D34" s="94"/>
    </row>
    <row r="35" spans="1:4" ht="31.5" customHeight="1" x14ac:dyDescent="0.25">
      <c r="A35" s="91"/>
      <c r="B35" s="1" t="s">
        <v>267</v>
      </c>
      <c r="C35" s="2">
        <v>3</v>
      </c>
      <c r="D35" s="95"/>
    </row>
    <row r="36" spans="1:4" ht="31.15" customHeight="1" x14ac:dyDescent="0.25">
      <c r="A36" s="88" t="s">
        <v>272</v>
      </c>
      <c r="B36" s="1" t="s">
        <v>56</v>
      </c>
      <c r="C36" s="2">
        <v>0</v>
      </c>
      <c r="D36" s="75">
        <v>1</v>
      </c>
    </row>
    <row r="37" spans="1:4" ht="29.45" customHeight="1" x14ac:dyDescent="0.25">
      <c r="A37" s="88"/>
      <c r="B37" s="1" t="s">
        <v>273</v>
      </c>
      <c r="C37" s="2">
        <v>1</v>
      </c>
      <c r="D37" s="75"/>
    </row>
    <row r="38" spans="1:4" ht="15" customHeight="1" x14ac:dyDescent="0.25">
      <c r="A38" s="50" t="s">
        <v>274</v>
      </c>
      <c r="B38" s="1" t="s">
        <v>56</v>
      </c>
      <c r="C38" s="2">
        <v>0</v>
      </c>
      <c r="D38" s="80">
        <v>2</v>
      </c>
    </row>
    <row r="39" spans="1:4" ht="15" customHeight="1" x14ac:dyDescent="0.25">
      <c r="A39" s="51"/>
      <c r="B39" s="1" t="s">
        <v>275</v>
      </c>
      <c r="C39" s="2">
        <v>1</v>
      </c>
      <c r="D39" s="99"/>
    </row>
    <row r="40" spans="1:4" ht="15" customHeight="1" x14ac:dyDescent="0.25">
      <c r="A40" s="52"/>
      <c r="B40" s="1" t="s">
        <v>276</v>
      </c>
      <c r="C40" s="2">
        <v>2</v>
      </c>
      <c r="D40" s="84"/>
    </row>
    <row r="41" spans="1:4" ht="15" customHeight="1" x14ac:dyDescent="0.25">
      <c r="A41" s="53"/>
      <c r="B41" s="1" t="s">
        <v>277</v>
      </c>
      <c r="C41" s="2">
        <v>3</v>
      </c>
      <c r="D41" s="85"/>
    </row>
    <row r="42" spans="1:4" ht="21.6" customHeight="1" x14ac:dyDescent="0.25">
      <c r="A42" s="37" t="s">
        <v>278</v>
      </c>
      <c r="B42" s="1" t="s">
        <v>30</v>
      </c>
      <c r="C42" s="12">
        <v>0</v>
      </c>
      <c r="D42" s="80">
        <v>0</v>
      </c>
    </row>
    <row r="43" spans="1:4" ht="84" customHeight="1" x14ac:dyDescent="0.25">
      <c r="A43" s="42"/>
      <c r="B43" s="1" t="s">
        <v>279</v>
      </c>
      <c r="C43" s="12">
        <v>1</v>
      </c>
      <c r="D43" s="84"/>
    </row>
    <row r="44" spans="1:4" ht="99.6" customHeight="1" x14ac:dyDescent="0.25">
      <c r="A44" s="42"/>
      <c r="B44" s="13" t="s">
        <v>280</v>
      </c>
      <c r="C44" s="16">
        <v>2</v>
      </c>
      <c r="D44" s="85"/>
    </row>
    <row r="45" spans="1:4" ht="15" customHeight="1" x14ac:dyDescent="0.25">
      <c r="A45" s="100" t="s">
        <v>281</v>
      </c>
      <c r="B45" s="1" t="s">
        <v>282</v>
      </c>
      <c r="C45" s="2">
        <v>0</v>
      </c>
      <c r="D45" s="76">
        <v>3</v>
      </c>
    </row>
    <row r="46" spans="1:4" ht="15" customHeight="1" x14ac:dyDescent="0.25">
      <c r="A46" s="101"/>
      <c r="B46" s="1" t="s">
        <v>283</v>
      </c>
      <c r="C46" s="2">
        <v>1</v>
      </c>
      <c r="D46" s="94"/>
    </row>
    <row r="47" spans="1:4" ht="15" customHeight="1" x14ac:dyDescent="0.25">
      <c r="A47" s="101"/>
      <c r="B47" s="1" t="s">
        <v>284</v>
      </c>
      <c r="C47" s="2">
        <v>2</v>
      </c>
      <c r="D47" s="94"/>
    </row>
    <row r="48" spans="1:4" ht="15" customHeight="1" x14ac:dyDescent="0.25">
      <c r="A48" s="101"/>
      <c r="B48" s="1" t="s">
        <v>285</v>
      </c>
      <c r="C48" s="2">
        <v>3</v>
      </c>
      <c r="D48" s="94"/>
    </row>
    <row r="49" spans="1:4" ht="25.15" customHeight="1" x14ac:dyDescent="0.25">
      <c r="A49" s="41" t="s">
        <v>286</v>
      </c>
      <c r="B49" s="1" t="s">
        <v>56</v>
      </c>
      <c r="C49" s="2">
        <v>0</v>
      </c>
      <c r="D49" s="66">
        <v>2</v>
      </c>
    </row>
    <row r="50" spans="1:4" ht="28.9" customHeight="1" x14ac:dyDescent="0.25">
      <c r="A50" s="42"/>
      <c r="B50" s="1" t="s">
        <v>287</v>
      </c>
      <c r="C50" s="2">
        <v>1</v>
      </c>
      <c r="D50" s="98"/>
    </row>
    <row r="51" spans="1:4" ht="31.15" customHeight="1" x14ac:dyDescent="0.25">
      <c r="A51" s="42"/>
      <c r="B51" s="1" t="s">
        <v>288</v>
      </c>
      <c r="C51" s="2">
        <v>2</v>
      </c>
      <c r="D51" s="98"/>
    </row>
    <row r="52" spans="1:4" ht="29.45" customHeight="1" x14ac:dyDescent="0.25">
      <c r="A52" s="42"/>
      <c r="B52" s="1" t="s">
        <v>289</v>
      </c>
      <c r="C52" s="2">
        <v>3</v>
      </c>
      <c r="D52" s="98"/>
    </row>
    <row r="53" spans="1:4" ht="15" customHeight="1" x14ac:dyDescent="0.25">
      <c r="A53" s="24"/>
      <c r="B53" s="20"/>
      <c r="C53" s="21"/>
      <c r="D53" s="24"/>
    </row>
    <row r="54" spans="1:4" ht="15" customHeight="1" x14ac:dyDescent="0.25">
      <c r="A54" s="24"/>
      <c r="B54" s="20"/>
      <c r="C54" s="21"/>
      <c r="D54" s="24"/>
    </row>
    <row r="55" spans="1:4" ht="15" customHeight="1" x14ac:dyDescent="0.25">
      <c r="A55" s="24"/>
      <c r="B55" s="20"/>
      <c r="C55" s="21"/>
      <c r="D55" s="24"/>
    </row>
    <row r="56" spans="1:4" ht="15" customHeight="1" x14ac:dyDescent="0.25">
      <c r="A56" s="24"/>
      <c r="B56" s="20"/>
      <c r="C56" s="21"/>
      <c r="D56" s="24"/>
    </row>
    <row r="57" spans="1:4" ht="27.75" x14ac:dyDescent="0.4">
      <c r="A57" s="10" t="s">
        <v>107</v>
      </c>
      <c r="B57" s="10"/>
      <c r="C57" s="10"/>
      <c r="D57" s="10">
        <f>IF(OR(D9=0,D11=0,D13=0,D24=0), 0,SUM(D9:D49))</f>
        <v>17</v>
      </c>
    </row>
  </sheetData>
  <sheetProtection password="C71F" sheet="1" objects="1" scenarios="1"/>
  <mergeCells count="35">
    <mergeCell ref="D49:D52"/>
    <mergeCell ref="A49:A52"/>
    <mergeCell ref="A42:A44"/>
    <mergeCell ref="D38:D41"/>
    <mergeCell ref="D42:D44"/>
    <mergeCell ref="A45:A48"/>
    <mergeCell ref="D45:D48"/>
    <mergeCell ref="A19:A22"/>
    <mergeCell ref="D19:D22"/>
    <mergeCell ref="D24:D27"/>
    <mergeCell ref="D28:D31"/>
    <mergeCell ref="A23:D23"/>
    <mergeCell ref="A24:A27"/>
    <mergeCell ref="A28:A31"/>
    <mergeCell ref="A36:A37"/>
    <mergeCell ref="D36:D37"/>
    <mergeCell ref="A38:A41"/>
    <mergeCell ref="A32:A35"/>
    <mergeCell ref="D32:D35"/>
    <mergeCell ref="A15:A18"/>
    <mergeCell ref="D15:D18"/>
    <mergeCell ref="A1:D1"/>
    <mergeCell ref="B2:C2"/>
    <mergeCell ref="A3:D3"/>
    <mergeCell ref="A9:A10"/>
    <mergeCell ref="D9:D10"/>
    <mergeCell ref="A4:A5"/>
    <mergeCell ref="A6:A7"/>
    <mergeCell ref="D4:D5"/>
    <mergeCell ref="D6:D7"/>
    <mergeCell ref="A8:D8"/>
    <mergeCell ref="A11:A12"/>
    <mergeCell ref="D11:D12"/>
    <mergeCell ref="A13:A14"/>
    <mergeCell ref="D13:D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28" workbookViewId="0">
      <selection activeCell="F41" sqref="F41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290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56" t="s">
        <v>291</v>
      </c>
      <c r="B3" s="56"/>
      <c r="C3" s="56"/>
      <c r="D3" s="34"/>
    </row>
    <row r="4" spans="1:4" ht="28.15" customHeight="1" x14ac:dyDescent="0.25">
      <c r="A4" s="102" t="s">
        <v>292</v>
      </c>
      <c r="B4" s="7" t="s">
        <v>56</v>
      </c>
      <c r="C4" s="17">
        <v>0</v>
      </c>
      <c r="D4" s="61">
        <v>1</v>
      </c>
    </row>
    <row r="5" spans="1:4" ht="60.6" customHeight="1" x14ac:dyDescent="0.25">
      <c r="A5" s="102"/>
      <c r="B5" s="29" t="s">
        <v>293</v>
      </c>
      <c r="C5" s="19">
        <v>1</v>
      </c>
      <c r="D5" s="103"/>
    </row>
    <row r="6" spans="1:4" ht="26.45" customHeight="1" x14ac:dyDescent="0.25">
      <c r="A6" s="36" t="s">
        <v>294</v>
      </c>
      <c r="B6" s="7" t="s">
        <v>295</v>
      </c>
      <c r="C6" s="17">
        <v>0</v>
      </c>
      <c r="D6" s="61">
        <v>1</v>
      </c>
    </row>
    <row r="7" spans="1:4" ht="28.9" customHeight="1" x14ac:dyDescent="0.25">
      <c r="A7" s="42"/>
      <c r="B7" s="7" t="s">
        <v>296</v>
      </c>
      <c r="C7" s="17">
        <v>1</v>
      </c>
      <c r="D7" s="65"/>
    </row>
    <row r="8" spans="1:4" ht="28.9" customHeight="1" x14ac:dyDescent="0.25">
      <c r="A8" s="42"/>
      <c r="B8" s="7" t="s">
        <v>297</v>
      </c>
      <c r="C8" s="17">
        <v>2</v>
      </c>
      <c r="D8" s="62"/>
    </row>
    <row r="9" spans="1:4" ht="28.9" customHeight="1" x14ac:dyDescent="0.25">
      <c r="A9" s="42"/>
      <c r="B9" s="18" t="s">
        <v>298</v>
      </c>
      <c r="C9" s="19">
        <v>3</v>
      </c>
      <c r="D9" s="63"/>
    </row>
    <row r="10" spans="1:4" ht="28.9" customHeight="1" x14ac:dyDescent="0.25">
      <c r="A10" s="88" t="s">
        <v>299</v>
      </c>
      <c r="B10" s="1" t="s">
        <v>56</v>
      </c>
      <c r="C10" s="12">
        <v>0</v>
      </c>
      <c r="D10" s="35">
        <v>1</v>
      </c>
    </row>
    <row r="11" spans="1:4" ht="28.9" customHeight="1" x14ac:dyDescent="0.25">
      <c r="A11" s="88"/>
      <c r="B11" s="1" t="s">
        <v>212</v>
      </c>
      <c r="C11" s="12">
        <v>1</v>
      </c>
      <c r="D11" s="35"/>
    </row>
    <row r="12" spans="1:4" ht="28.9" customHeight="1" x14ac:dyDescent="0.25">
      <c r="A12" s="88" t="s">
        <v>300</v>
      </c>
      <c r="B12" s="1" t="s">
        <v>56</v>
      </c>
      <c r="C12" s="12">
        <v>0</v>
      </c>
      <c r="D12" s="35">
        <v>1</v>
      </c>
    </row>
    <row r="13" spans="1:4" ht="28.9" customHeight="1" x14ac:dyDescent="0.25">
      <c r="A13" s="88"/>
      <c r="B13" s="1" t="s">
        <v>212</v>
      </c>
      <c r="C13" s="12">
        <v>1</v>
      </c>
      <c r="D13" s="35"/>
    </row>
    <row r="14" spans="1:4" ht="28.9" customHeight="1" x14ac:dyDescent="0.25">
      <c r="A14" s="88" t="s">
        <v>301</v>
      </c>
      <c r="B14" s="1" t="s">
        <v>56</v>
      </c>
      <c r="C14" s="12">
        <v>0</v>
      </c>
      <c r="D14" s="35">
        <v>1</v>
      </c>
    </row>
    <row r="15" spans="1:4" ht="28.9" customHeight="1" x14ac:dyDescent="0.25">
      <c r="A15" s="88"/>
      <c r="B15" s="1" t="s">
        <v>212</v>
      </c>
      <c r="C15" s="12">
        <v>1</v>
      </c>
      <c r="D15" s="35"/>
    </row>
    <row r="16" spans="1:4" ht="28.9" customHeight="1" x14ac:dyDescent="0.25">
      <c r="A16" s="88" t="s">
        <v>302</v>
      </c>
      <c r="B16" s="1" t="s">
        <v>56</v>
      </c>
      <c r="C16" s="12">
        <v>0</v>
      </c>
      <c r="D16" s="35">
        <v>1</v>
      </c>
    </row>
    <row r="17" spans="1:4" ht="28.9" customHeight="1" x14ac:dyDescent="0.25">
      <c r="A17" s="88"/>
      <c r="B17" s="13" t="s">
        <v>212</v>
      </c>
      <c r="C17" s="16">
        <v>1</v>
      </c>
      <c r="D17" s="35"/>
    </row>
    <row r="18" spans="1:4" ht="28.9" customHeight="1" x14ac:dyDescent="0.25">
      <c r="A18" s="73" t="s">
        <v>303</v>
      </c>
      <c r="B18" s="1" t="s">
        <v>56</v>
      </c>
      <c r="C18" s="12">
        <v>0</v>
      </c>
      <c r="D18" s="92">
        <v>2</v>
      </c>
    </row>
    <row r="19" spans="1:4" ht="28.9" customHeight="1" x14ac:dyDescent="0.25">
      <c r="A19" s="89"/>
      <c r="B19" s="1" t="s">
        <v>212</v>
      </c>
      <c r="C19" s="12">
        <v>1</v>
      </c>
      <c r="D19" s="93"/>
    </row>
    <row r="20" spans="1:4" ht="39.6" customHeight="1" x14ac:dyDescent="0.25">
      <c r="A20" s="90"/>
      <c r="B20" s="1" t="s">
        <v>304</v>
      </c>
      <c r="C20" s="12">
        <v>2</v>
      </c>
      <c r="D20" s="94"/>
    </row>
    <row r="21" spans="1:4" ht="21.75" customHeight="1" x14ac:dyDescent="0.25">
      <c r="A21" s="56" t="s">
        <v>305</v>
      </c>
      <c r="B21" s="56"/>
      <c r="C21" s="56"/>
      <c r="D21" s="34"/>
    </row>
    <row r="22" spans="1:4" ht="21.6" customHeight="1" x14ac:dyDescent="0.25">
      <c r="A22" s="104" t="s">
        <v>306</v>
      </c>
      <c r="B22" s="7" t="s">
        <v>14</v>
      </c>
      <c r="C22" s="17">
        <v>0</v>
      </c>
      <c r="D22" s="92">
        <v>2</v>
      </c>
    </row>
    <row r="23" spans="1:4" ht="58.15" customHeight="1" x14ac:dyDescent="0.25">
      <c r="A23" s="102"/>
      <c r="B23" s="7" t="s">
        <v>307</v>
      </c>
      <c r="C23" s="17">
        <v>1</v>
      </c>
      <c r="D23" s="93"/>
    </row>
    <row r="24" spans="1:4" ht="51.6" customHeight="1" x14ac:dyDescent="0.25">
      <c r="A24" s="105"/>
      <c r="B24" s="18" t="s">
        <v>308</v>
      </c>
      <c r="C24" s="19">
        <v>2</v>
      </c>
      <c r="D24" s="94"/>
    </row>
    <row r="25" spans="1:4" ht="14.45" customHeight="1" x14ac:dyDescent="0.25">
      <c r="A25" s="37" t="s">
        <v>309</v>
      </c>
      <c r="B25" s="1" t="s">
        <v>310</v>
      </c>
      <c r="C25" s="12">
        <v>0</v>
      </c>
      <c r="D25" s="92">
        <v>1</v>
      </c>
    </row>
    <row r="26" spans="1:4" ht="45" x14ac:dyDescent="0.25">
      <c r="A26" s="37"/>
      <c r="B26" s="1" t="s">
        <v>311</v>
      </c>
      <c r="C26" s="12">
        <v>1</v>
      </c>
      <c r="D26" s="93"/>
    </row>
    <row r="27" spans="1:4" ht="26.25" customHeight="1" x14ac:dyDescent="0.25">
      <c r="A27" s="37" t="s">
        <v>312</v>
      </c>
      <c r="B27" s="1" t="s">
        <v>310</v>
      </c>
      <c r="C27" s="12">
        <v>0</v>
      </c>
      <c r="D27" s="92">
        <v>1</v>
      </c>
    </row>
    <row r="28" spans="1:4" ht="27" customHeight="1" x14ac:dyDescent="0.25">
      <c r="A28" s="37"/>
      <c r="B28" s="1" t="s">
        <v>313</v>
      </c>
      <c r="C28" s="12">
        <v>1</v>
      </c>
      <c r="D28" s="93"/>
    </row>
    <row r="29" spans="1:4" ht="31.15" customHeight="1" x14ac:dyDescent="0.25">
      <c r="A29" s="37" t="s">
        <v>314</v>
      </c>
      <c r="B29" s="1" t="s">
        <v>310</v>
      </c>
      <c r="C29" s="12">
        <v>0</v>
      </c>
      <c r="D29" s="75">
        <v>1</v>
      </c>
    </row>
    <row r="30" spans="1:4" ht="43.9" customHeight="1" x14ac:dyDescent="0.25">
      <c r="A30" s="37"/>
      <c r="B30" s="13" t="s">
        <v>315</v>
      </c>
      <c r="C30" s="16">
        <v>1</v>
      </c>
      <c r="D30" s="75"/>
    </row>
    <row r="31" spans="1:4" ht="21.6" customHeight="1" x14ac:dyDescent="0.25">
      <c r="A31" s="88" t="s">
        <v>316</v>
      </c>
      <c r="B31" s="1" t="s">
        <v>14</v>
      </c>
      <c r="C31" s="12">
        <v>0</v>
      </c>
      <c r="D31" s="76">
        <v>1</v>
      </c>
    </row>
    <row r="32" spans="1:4" ht="67.150000000000006" customHeight="1" x14ac:dyDescent="0.25">
      <c r="A32" s="106"/>
      <c r="B32" s="1" t="s">
        <v>317</v>
      </c>
      <c r="C32" s="12">
        <v>1</v>
      </c>
      <c r="D32" s="94"/>
    </row>
    <row r="33" spans="1:4" ht="43.9" customHeight="1" x14ac:dyDescent="0.25">
      <c r="A33" s="106"/>
      <c r="B33" s="1" t="s">
        <v>318</v>
      </c>
      <c r="C33" s="12">
        <v>2</v>
      </c>
      <c r="D33" s="95"/>
    </row>
    <row r="34" spans="1:4" ht="19.899999999999999" customHeight="1" x14ac:dyDescent="0.25">
      <c r="A34" s="41" t="s">
        <v>319</v>
      </c>
      <c r="B34" s="1" t="s">
        <v>14</v>
      </c>
      <c r="C34" s="12">
        <v>0</v>
      </c>
      <c r="D34" s="66">
        <v>2</v>
      </c>
    </row>
    <row r="35" spans="1:4" ht="61.15" customHeight="1" x14ac:dyDescent="0.25">
      <c r="A35" s="42"/>
      <c r="B35" s="1" t="s">
        <v>317</v>
      </c>
      <c r="C35" s="12">
        <v>1</v>
      </c>
      <c r="D35" s="98"/>
    </row>
    <row r="36" spans="1:4" ht="41.45" customHeight="1" x14ac:dyDescent="0.25">
      <c r="A36" s="42"/>
      <c r="B36" s="1" t="s">
        <v>320</v>
      </c>
      <c r="C36" s="2">
        <v>2</v>
      </c>
      <c r="D36" s="98"/>
    </row>
    <row r="37" spans="1:4" ht="15" customHeight="1" x14ac:dyDescent="0.25">
      <c r="A37" s="24"/>
      <c r="B37" s="20"/>
      <c r="C37" s="21"/>
      <c r="D37" s="24"/>
    </row>
    <row r="38" spans="1:4" ht="15" customHeight="1" x14ac:dyDescent="0.25">
      <c r="A38" s="24"/>
      <c r="B38" s="20"/>
      <c r="C38" s="21"/>
      <c r="D38" s="24"/>
    </row>
    <row r="39" spans="1:4" ht="15" customHeight="1" x14ac:dyDescent="0.25">
      <c r="A39" s="24"/>
      <c r="B39" s="20"/>
      <c r="C39" s="21"/>
      <c r="D39" s="24"/>
    </row>
    <row r="40" spans="1:4" ht="15" customHeight="1" x14ac:dyDescent="0.25">
      <c r="A40" s="24"/>
      <c r="B40" s="20"/>
      <c r="C40" s="21"/>
      <c r="D40" s="24"/>
    </row>
    <row r="41" spans="1:4" ht="27.75" x14ac:dyDescent="0.4">
      <c r="A41" s="10" t="s">
        <v>107</v>
      </c>
      <c r="B41" s="10"/>
      <c r="C41" s="10"/>
      <c r="D41" s="10">
        <f>IF(OR(D4=0,D6=0,D22=0), 0,SUM(D4:D36))</f>
        <v>16</v>
      </c>
    </row>
  </sheetData>
  <sheetProtection password="C71F" sheet="1" objects="1" scenarios="1"/>
  <mergeCells count="30">
    <mergeCell ref="D14:D15"/>
    <mergeCell ref="D16:D17"/>
    <mergeCell ref="A6:A9"/>
    <mergeCell ref="D6:D9"/>
    <mergeCell ref="A10:A11"/>
    <mergeCell ref="D10:D11"/>
    <mergeCell ref="A12:A13"/>
    <mergeCell ref="A14:A15"/>
    <mergeCell ref="A16:A17"/>
    <mergeCell ref="D12:D13"/>
    <mergeCell ref="A34:A36"/>
    <mergeCell ref="D34:D36"/>
    <mergeCell ref="A25:A26"/>
    <mergeCell ref="D25:D26"/>
    <mergeCell ref="A27:A28"/>
    <mergeCell ref="D27:D28"/>
    <mergeCell ref="A29:A30"/>
    <mergeCell ref="D29:D30"/>
    <mergeCell ref="A31:A33"/>
    <mergeCell ref="D31:D33"/>
    <mergeCell ref="A18:A20"/>
    <mergeCell ref="D18:D20"/>
    <mergeCell ref="A21:D21"/>
    <mergeCell ref="A22:A24"/>
    <mergeCell ref="D22:D24"/>
    <mergeCell ref="A3:D3"/>
    <mergeCell ref="A4:A5"/>
    <mergeCell ref="D4:D5"/>
    <mergeCell ref="A1:D1"/>
    <mergeCell ref="B2:C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2" workbookViewId="0">
      <selection activeCell="C45" sqref="C45"/>
    </sheetView>
  </sheetViews>
  <sheetFormatPr defaultRowHeight="15" x14ac:dyDescent="0.25"/>
  <cols>
    <col min="1" max="1" width="52.42578125" customWidth="1"/>
    <col min="2" max="2" width="44.42578125" customWidth="1"/>
    <col min="4" max="4" width="14.85546875" bestFit="1" customWidth="1"/>
  </cols>
  <sheetData>
    <row r="1" spans="1:4" ht="23.25" x14ac:dyDescent="0.35">
      <c r="A1" s="30" t="s">
        <v>321</v>
      </c>
      <c r="B1" s="31"/>
      <c r="C1" s="31"/>
      <c r="D1" s="31"/>
    </row>
    <row r="2" spans="1:4" ht="75.75" customHeight="1" x14ac:dyDescent="0.25">
      <c r="A2" s="3" t="s">
        <v>1</v>
      </c>
      <c r="B2" s="39" t="s">
        <v>2</v>
      </c>
      <c r="C2" s="39"/>
      <c r="D2" s="4" t="s">
        <v>3</v>
      </c>
    </row>
    <row r="3" spans="1:4" ht="18.75" x14ac:dyDescent="0.25">
      <c r="A3" s="56" t="s">
        <v>322</v>
      </c>
      <c r="B3" s="56"/>
      <c r="C3" s="56"/>
      <c r="D3" s="110"/>
    </row>
    <row r="4" spans="1:4" ht="28.15" customHeight="1" x14ac:dyDescent="0.25">
      <c r="A4" s="36" t="s">
        <v>323</v>
      </c>
      <c r="B4" s="7" t="s">
        <v>30</v>
      </c>
      <c r="C4" s="17">
        <v>0</v>
      </c>
      <c r="D4" s="35">
        <v>1</v>
      </c>
    </row>
    <row r="5" spans="1:4" ht="34.9" customHeight="1" x14ac:dyDescent="0.25">
      <c r="A5" s="36"/>
      <c r="B5" s="7" t="s">
        <v>35</v>
      </c>
      <c r="C5" s="17">
        <v>1</v>
      </c>
      <c r="D5" s="35"/>
    </row>
    <row r="6" spans="1:4" ht="26.45" customHeight="1" x14ac:dyDescent="0.25">
      <c r="A6" s="36" t="s">
        <v>324</v>
      </c>
      <c r="B6" s="7" t="s">
        <v>30</v>
      </c>
      <c r="C6" s="17">
        <v>0</v>
      </c>
      <c r="D6" s="35">
        <v>1</v>
      </c>
    </row>
    <row r="7" spans="1:4" ht="28.9" customHeight="1" x14ac:dyDescent="0.25">
      <c r="A7" s="42"/>
      <c r="B7" s="7" t="s">
        <v>35</v>
      </c>
      <c r="C7" s="17">
        <v>1</v>
      </c>
      <c r="D7" s="35"/>
    </row>
    <row r="8" spans="1:4" ht="28.9" customHeight="1" x14ac:dyDescent="0.25">
      <c r="A8" s="36" t="s">
        <v>325</v>
      </c>
      <c r="B8" s="7" t="s">
        <v>30</v>
      </c>
      <c r="C8" s="17">
        <v>0</v>
      </c>
      <c r="D8" s="35">
        <v>1</v>
      </c>
    </row>
    <row r="9" spans="1:4" ht="28.9" customHeight="1" x14ac:dyDescent="0.25">
      <c r="A9" s="36"/>
      <c r="B9" s="18" t="s">
        <v>35</v>
      </c>
      <c r="C9" s="19">
        <v>1</v>
      </c>
      <c r="D9" s="35"/>
    </row>
    <row r="10" spans="1:4" ht="28.9" customHeight="1" x14ac:dyDescent="0.25">
      <c r="A10" s="104" t="s">
        <v>326</v>
      </c>
      <c r="B10" s="7" t="s">
        <v>327</v>
      </c>
      <c r="C10" s="17">
        <v>0</v>
      </c>
      <c r="D10" s="92">
        <v>1</v>
      </c>
    </row>
    <row r="11" spans="1:4" ht="44.45" customHeight="1" x14ac:dyDescent="0.25">
      <c r="A11" s="102"/>
      <c r="B11" s="7" t="s">
        <v>328</v>
      </c>
      <c r="C11" s="17">
        <v>1</v>
      </c>
      <c r="D11" s="93"/>
    </row>
    <row r="12" spans="1:4" ht="44.45" customHeight="1" x14ac:dyDescent="0.25">
      <c r="A12" s="105"/>
      <c r="B12" s="7" t="s">
        <v>329</v>
      </c>
      <c r="C12" s="17">
        <v>2</v>
      </c>
      <c r="D12" s="94"/>
    </row>
    <row r="13" spans="1:4" ht="43.9" customHeight="1" x14ac:dyDescent="0.25">
      <c r="A13" s="109"/>
      <c r="B13" s="7" t="s">
        <v>330</v>
      </c>
      <c r="C13" s="17">
        <v>3</v>
      </c>
      <c r="D13" s="95"/>
    </row>
    <row r="14" spans="1:4" ht="39.6" customHeight="1" x14ac:dyDescent="0.25">
      <c r="A14" s="104" t="s">
        <v>331</v>
      </c>
      <c r="B14" s="7" t="s">
        <v>332</v>
      </c>
      <c r="C14" s="17">
        <v>0</v>
      </c>
      <c r="D14" s="92">
        <v>2</v>
      </c>
    </row>
    <row r="15" spans="1:4" ht="41.45" customHeight="1" x14ac:dyDescent="0.25">
      <c r="A15" s="102"/>
      <c r="B15" s="7" t="s">
        <v>333</v>
      </c>
      <c r="C15" s="17">
        <v>1</v>
      </c>
      <c r="D15" s="93"/>
    </row>
    <row r="16" spans="1:4" ht="28.9" customHeight="1" x14ac:dyDescent="0.25">
      <c r="A16" s="105"/>
      <c r="B16" s="7" t="s">
        <v>334</v>
      </c>
      <c r="C16" s="17">
        <v>2</v>
      </c>
      <c r="D16" s="94"/>
    </row>
    <row r="17" spans="1:4" ht="58.15" customHeight="1" x14ac:dyDescent="0.25">
      <c r="A17" s="109"/>
      <c r="B17" s="18" t="s">
        <v>335</v>
      </c>
      <c r="C17" s="19">
        <v>3</v>
      </c>
      <c r="D17" s="95"/>
    </row>
    <row r="18" spans="1:4" ht="22.15" customHeight="1" x14ac:dyDescent="0.25">
      <c r="A18" s="50" t="s">
        <v>336</v>
      </c>
      <c r="B18" s="1" t="s">
        <v>337</v>
      </c>
      <c r="C18" s="12">
        <v>0</v>
      </c>
      <c r="D18" s="108">
        <v>3</v>
      </c>
    </row>
    <row r="19" spans="1:4" ht="22.15" customHeight="1" x14ac:dyDescent="0.25">
      <c r="A19" s="51"/>
      <c r="B19" s="1" t="s">
        <v>338</v>
      </c>
      <c r="C19" s="12">
        <v>1</v>
      </c>
      <c r="D19" s="84"/>
    </row>
    <row r="20" spans="1:4" ht="22.15" customHeight="1" x14ac:dyDescent="0.25">
      <c r="A20" s="51"/>
      <c r="B20" s="1" t="s">
        <v>339</v>
      </c>
      <c r="C20" s="12">
        <v>2</v>
      </c>
      <c r="D20" s="84"/>
    </row>
    <row r="21" spans="1:4" ht="69" customHeight="1" x14ac:dyDescent="0.25">
      <c r="A21" s="64"/>
      <c r="B21" s="1" t="s">
        <v>340</v>
      </c>
      <c r="C21" s="12">
        <v>3</v>
      </c>
      <c r="D21" s="85"/>
    </row>
    <row r="22" spans="1:4" ht="22.15" customHeight="1" x14ac:dyDescent="0.25">
      <c r="A22" s="50" t="s">
        <v>341</v>
      </c>
      <c r="B22" s="1" t="s">
        <v>56</v>
      </c>
      <c r="C22" s="12">
        <v>0</v>
      </c>
      <c r="D22" s="108">
        <v>1</v>
      </c>
    </row>
    <row r="23" spans="1:4" ht="46.15" customHeight="1" x14ac:dyDescent="0.25">
      <c r="A23" s="51"/>
      <c r="B23" s="1" t="s">
        <v>342</v>
      </c>
      <c r="C23" s="12">
        <v>1</v>
      </c>
      <c r="D23" s="84"/>
    </row>
    <row r="24" spans="1:4" ht="44.45" customHeight="1" x14ac:dyDescent="0.25">
      <c r="A24" s="64"/>
      <c r="B24" s="1" t="s">
        <v>343</v>
      </c>
      <c r="C24" s="12">
        <v>2</v>
      </c>
      <c r="D24" s="85"/>
    </row>
    <row r="25" spans="1:4" ht="21.75" customHeight="1" x14ac:dyDescent="0.25">
      <c r="A25" s="71" t="s">
        <v>344</v>
      </c>
      <c r="B25" s="71"/>
      <c r="C25" s="71"/>
      <c r="D25" s="34"/>
    </row>
    <row r="26" spans="1:4" ht="14.45" customHeight="1" x14ac:dyDescent="0.25">
      <c r="A26" s="37" t="s">
        <v>345</v>
      </c>
      <c r="B26" s="1" t="s">
        <v>56</v>
      </c>
      <c r="C26" s="12">
        <v>0</v>
      </c>
      <c r="D26" s="92">
        <v>1</v>
      </c>
    </row>
    <row r="27" spans="1:4" x14ac:dyDescent="0.25">
      <c r="A27" s="37"/>
      <c r="B27" s="1" t="s">
        <v>212</v>
      </c>
      <c r="C27" s="12">
        <v>1</v>
      </c>
      <c r="D27" s="93"/>
    </row>
    <row r="28" spans="1:4" ht="26.25" customHeight="1" x14ac:dyDescent="0.25">
      <c r="A28" s="37" t="s">
        <v>346</v>
      </c>
      <c r="B28" s="1" t="s">
        <v>347</v>
      </c>
      <c r="C28" s="12">
        <v>0</v>
      </c>
      <c r="D28" s="92">
        <v>1</v>
      </c>
    </row>
    <row r="29" spans="1:4" ht="27" customHeight="1" x14ac:dyDescent="0.25">
      <c r="A29" s="37"/>
      <c r="B29" s="1" t="s">
        <v>348</v>
      </c>
      <c r="C29" s="12">
        <v>1</v>
      </c>
      <c r="D29" s="93"/>
    </row>
    <row r="30" spans="1:4" ht="27" customHeight="1" x14ac:dyDescent="0.25">
      <c r="A30" s="71" t="s">
        <v>349</v>
      </c>
      <c r="B30" s="71"/>
      <c r="C30" s="71"/>
      <c r="D30" s="34"/>
    </row>
    <row r="31" spans="1:4" ht="31.15" customHeight="1" x14ac:dyDescent="0.25">
      <c r="A31" s="37" t="s">
        <v>350</v>
      </c>
      <c r="B31" s="1" t="s">
        <v>56</v>
      </c>
      <c r="C31" s="12">
        <v>0</v>
      </c>
      <c r="D31" s="75">
        <v>1</v>
      </c>
    </row>
    <row r="32" spans="1:4" ht="43.9" customHeight="1" x14ac:dyDescent="0.25">
      <c r="A32" s="37"/>
      <c r="B32" s="1" t="s">
        <v>212</v>
      </c>
      <c r="C32" s="12">
        <v>1</v>
      </c>
      <c r="D32" s="75"/>
    </row>
    <row r="33" spans="1:4" ht="28.9" customHeight="1" x14ac:dyDescent="0.25">
      <c r="A33" s="71" t="s">
        <v>351</v>
      </c>
      <c r="B33" s="71"/>
      <c r="C33" s="71"/>
      <c r="D33" s="34"/>
    </row>
    <row r="34" spans="1:4" ht="21.6" customHeight="1" x14ac:dyDescent="0.25">
      <c r="A34" s="74" t="s">
        <v>352</v>
      </c>
      <c r="B34" s="1" t="s">
        <v>30</v>
      </c>
      <c r="C34" s="12">
        <v>0</v>
      </c>
      <c r="D34" s="76">
        <v>1</v>
      </c>
    </row>
    <row r="35" spans="1:4" ht="42" customHeight="1" x14ac:dyDescent="0.25">
      <c r="A35" s="106"/>
      <c r="B35" s="1" t="s">
        <v>35</v>
      </c>
      <c r="C35" s="12">
        <v>1</v>
      </c>
      <c r="D35" s="94"/>
    </row>
    <row r="36" spans="1:4" ht="19.899999999999999" customHeight="1" x14ac:dyDescent="0.25">
      <c r="A36" s="55" t="s">
        <v>353</v>
      </c>
      <c r="B36" s="1" t="s">
        <v>30</v>
      </c>
      <c r="C36" s="12">
        <v>0</v>
      </c>
      <c r="D36" s="75">
        <v>1</v>
      </c>
    </row>
    <row r="37" spans="1:4" ht="26.45" customHeight="1" x14ac:dyDescent="0.25">
      <c r="A37" s="106"/>
      <c r="B37" s="1" t="s">
        <v>35</v>
      </c>
      <c r="C37" s="12">
        <v>1</v>
      </c>
      <c r="D37" s="107"/>
    </row>
    <row r="38" spans="1:4" ht="15" customHeight="1" x14ac:dyDescent="0.25">
      <c r="A38" s="24"/>
      <c r="B38" s="20"/>
      <c r="C38" s="21"/>
      <c r="D38" s="24"/>
    </row>
    <row r="39" spans="1:4" ht="15" customHeight="1" x14ac:dyDescent="0.25">
      <c r="A39" s="24"/>
      <c r="B39" s="20"/>
      <c r="C39" s="21"/>
      <c r="D39" s="24"/>
    </row>
    <row r="40" spans="1:4" ht="15" customHeight="1" x14ac:dyDescent="0.25">
      <c r="A40" s="24"/>
      <c r="B40" s="20"/>
      <c r="C40" s="21"/>
      <c r="D40" s="24"/>
    </row>
    <row r="41" spans="1:4" ht="15" customHeight="1" x14ac:dyDescent="0.25">
      <c r="A41" s="24"/>
      <c r="B41" s="20"/>
      <c r="C41" s="21"/>
      <c r="D41" s="24"/>
    </row>
    <row r="42" spans="1:4" ht="27.75" x14ac:dyDescent="0.4">
      <c r="A42" s="10" t="s">
        <v>107</v>
      </c>
      <c r="B42" s="10"/>
      <c r="C42" s="10"/>
      <c r="D42" s="10">
        <f>IF(OR(D4=0,D6=0,D8=0, D10=0,D14=0), 0,SUM(D4:D37))</f>
        <v>15</v>
      </c>
    </row>
  </sheetData>
  <sheetProtection password="C71F" sheet="1" objects="1" scenarios="1"/>
  <mergeCells count="30">
    <mergeCell ref="A6:A7"/>
    <mergeCell ref="D6:D7"/>
    <mergeCell ref="A1:D1"/>
    <mergeCell ref="B2:C2"/>
    <mergeCell ref="A3:D3"/>
    <mergeCell ref="A4:A5"/>
    <mergeCell ref="D4:D5"/>
    <mergeCell ref="A25:D25"/>
    <mergeCell ref="A22:A24"/>
    <mergeCell ref="D22:D24"/>
    <mergeCell ref="A8:A9"/>
    <mergeCell ref="D8:D9"/>
    <mergeCell ref="A10:A13"/>
    <mergeCell ref="D10:D13"/>
    <mergeCell ref="A14:A17"/>
    <mergeCell ref="D14:D17"/>
    <mergeCell ref="A18:A21"/>
    <mergeCell ref="D18:D21"/>
    <mergeCell ref="A26:A27"/>
    <mergeCell ref="D26:D27"/>
    <mergeCell ref="A28:A29"/>
    <mergeCell ref="D28:D29"/>
    <mergeCell ref="A31:A32"/>
    <mergeCell ref="D31:D32"/>
    <mergeCell ref="A30:D30"/>
    <mergeCell ref="A33:D33"/>
    <mergeCell ref="A34:A35"/>
    <mergeCell ref="D34:D35"/>
    <mergeCell ref="A36:A37"/>
    <mergeCell ref="D36:D3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G1" sqref="G1"/>
    </sheetView>
  </sheetViews>
  <sheetFormatPr defaultRowHeight="15" x14ac:dyDescent="0.25"/>
  <cols>
    <col min="1" max="1" width="47.7109375" customWidth="1"/>
  </cols>
  <sheetData>
    <row r="1" spans="1:2" x14ac:dyDescent="0.25">
      <c r="A1" t="s">
        <v>354</v>
      </c>
      <c r="B1" t="s">
        <v>355</v>
      </c>
    </row>
    <row r="2" spans="1:2" x14ac:dyDescent="0.25">
      <c r="A2" t="s">
        <v>0</v>
      </c>
      <c r="B2">
        <f>Знание!D89</f>
        <v>41</v>
      </c>
    </row>
    <row r="3" spans="1:2" x14ac:dyDescent="0.25">
      <c r="A3" t="s">
        <v>108</v>
      </c>
      <c r="B3">
        <f>Здоровье!D39</f>
        <v>20</v>
      </c>
    </row>
    <row r="4" spans="1:2" x14ac:dyDescent="0.25">
      <c r="A4" t="s">
        <v>146</v>
      </c>
      <c r="B4">
        <f>Творчество!D51</f>
        <v>27</v>
      </c>
    </row>
    <row r="5" spans="1:2" x14ac:dyDescent="0.25">
      <c r="A5" t="s">
        <v>193</v>
      </c>
      <c r="B5">
        <f>Воспитание!D45</f>
        <v>19</v>
      </c>
    </row>
    <row r="6" spans="1:2" x14ac:dyDescent="0.25">
      <c r="A6" t="s">
        <v>224</v>
      </c>
      <c r="B6">
        <f>Профориентация!D36</f>
        <v>13</v>
      </c>
    </row>
    <row r="7" spans="1:2" x14ac:dyDescent="0.25">
      <c r="A7" t="s">
        <v>240</v>
      </c>
      <c r="B7">
        <f>'Учитель. Школьная команда'!D57</f>
        <v>17</v>
      </c>
    </row>
    <row r="8" spans="1:2" x14ac:dyDescent="0.25">
      <c r="A8" t="s">
        <v>290</v>
      </c>
      <c r="B8">
        <f>'Школьный климат'!D41</f>
        <v>16</v>
      </c>
    </row>
    <row r="9" spans="1:2" x14ac:dyDescent="0.25">
      <c r="A9" t="s">
        <v>321</v>
      </c>
      <c r="B9">
        <f>'Образовательная среда'!D42</f>
        <v>15</v>
      </c>
    </row>
  </sheetData>
  <sheetProtection algorithmName="SHA-512" hashValue="WcdjOkU8qscSLSbX3/3bh/dC2+Tb9ZgaQnFHL8qPCGKDErasMojZwwTyvYtlJ+0CjDT5gD0CKaIqySi72PWfYg==" saltValue="+WtK1xBiI5GTmgIQqLHx+A==" spinCount="100000" sheet="1" objects="1" scenario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Знание</vt:lpstr>
      <vt:lpstr>Здоровье</vt:lpstr>
      <vt:lpstr>Творчество</vt:lpstr>
      <vt:lpstr>Воспитание</vt:lpstr>
      <vt:lpstr>Профориентация</vt:lpstr>
      <vt:lpstr>Учитель. Школьная команда</vt:lpstr>
      <vt:lpstr>Школьный климат</vt:lpstr>
      <vt:lpstr>Образовательная среда</vt:lpstr>
      <vt:lpstr>Результаты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Исаева Наталия Николаевна</dc:creator>
  <cp:keywords/>
  <dc:description/>
  <cp:lastModifiedBy>Директор</cp:lastModifiedBy>
  <cp:revision/>
  <cp:lastPrinted>2023-09-18T12:10:02Z</cp:lastPrinted>
  <dcterms:created xsi:type="dcterms:W3CDTF">2023-06-15T17:01:00Z</dcterms:created>
  <dcterms:modified xsi:type="dcterms:W3CDTF">2023-09-19T14:56:53Z</dcterms:modified>
  <cp:category/>
  <cp:contentStatus/>
</cp:coreProperties>
</file>